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021"/>
  <workbookPr showInkAnnotation="0" autoCompressPictures="0"/>
  <bookViews>
    <workbookView xWindow="30260" yWindow="3180" windowWidth="18360" windowHeight="22380" tabRatio="500" activeTab="1"/>
  </bookViews>
  <sheets>
    <sheet name="Top 6 Synergies Organic Set" sheetId="11" r:id="rId1"/>
    <sheet name="Top 6 Single Organic Set" sheetId="10" r:id="rId2"/>
    <sheet name="Gift Set #4" sheetId="9" r:id="rId3"/>
    <sheet name="Gift Set #2" sheetId="8" r:id="rId4"/>
    <sheet name="Gift Set #1" sheetId="7" r:id="rId5"/>
    <sheet name="Cleaning Set" sheetId="6" r:id="rId6"/>
    <sheet name="KidSafe Organic Set" sheetId="5" r:id="rId7"/>
    <sheet name="KidSafe Wellness" sheetId="4" r:id="rId8"/>
    <sheet name="Top 32" sheetId="1" r:id="rId9"/>
    <sheet name="工作表3" sheetId="3" r:id="rId10"/>
  </sheets>
  <definedNames>
    <definedName name="_xlnm.Print_Area" localSheetId="5">'Cleaning Set'!$A$6:$G$21</definedName>
    <definedName name="_xlnm.Print_Area" localSheetId="4">'Gift Set #1'!$A$6:$G$21</definedName>
    <definedName name="_xlnm.Print_Area" localSheetId="3">'Gift Set #2'!$A$6:$G$21</definedName>
    <definedName name="_xlnm.Print_Area" localSheetId="2">'Gift Set #4'!$A$6:$G$21</definedName>
    <definedName name="_xlnm.Print_Area" localSheetId="6">'KidSafe Organic Set'!$A$6:$G$48</definedName>
    <definedName name="_xlnm.Print_Area" localSheetId="7">'KidSafe Wellness'!$A$6:$G$48</definedName>
    <definedName name="_xlnm.Print_Area" localSheetId="8">'Top 32'!$A$6:$G$48</definedName>
    <definedName name="_xlnm.Print_Area" localSheetId="1">'Top 6 Single Organic Set'!$A$6:$G$21</definedName>
    <definedName name="_xlnm.Print_Area" localSheetId="0">'Top 6 Synergies Organic Set'!$A$6:$G$21</definedName>
  </definedName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10" i="11" l="1"/>
  <c r="E11" i="11"/>
  <c r="E20" i="11"/>
  <c r="F20" i="11"/>
  <c r="G20" i="11"/>
  <c r="F18" i="11"/>
  <c r="F17" i="11"/>
  <c r="F16" i="11"/>
  <c r="F15" i="11"/>
  <c r="F14" i="11"/>
  <c r="F13" i="11"/>
  <c r="F10" i="11"/>
  <c r="G10" i="11"/>
  <c r="G9" i="11"/>
  <c r="E10" i="10"/>
  <c r="E11" i="10"/>
  <c r="E20" i="10"/>
  <c r="F20" i="10"/>
  <c r="G20" i="10"/>
  <c r="F18" i="10"/>
  <c r="F17" i="10"/>
  <c r="F16" i="10"/>
  <c r="F15" i="10"/>
  <c r="F14" i="10"/>
  <c r="F13" i="10"/>
  <c r="F10" i="10"/>
  <c r="G10" i="10"/>
  <c r="G9" i="10"/>
  <c r="E10" i="9"/>
  <c r="E11" i="9"/>
  <c r="E20" i="9"/>
  <c r="F20" i="9"/>
  <c r="G20" i="9"/>
  <c r="F18" i="9"/>
  <c r="F17" i="9"/>
  <c r="F16" i="9"/>
  <c r="F15" i="9"/>
  <c r="F14" i="9"/>
  <c r="F13" i="9"/>
  <c r="F10" i="9"/>
  <c r="G10" i="9"/>
  <c r="G9" i="9"/>
  <c r="E11" i="7"/>
  <c r="E11" i="8"/>
  <c r="E20" i="8"/>
  <c r="F20" i="8"/>
  <c r="G20" i="8"/>
  <c r="F18" i="8"/>
  <c r="F17" i="8"/>
  <c r="F16" i="8"/>
  <c r="F15" i="8"/>
  <c r="F14" i="8"/>
  <c r="F13" i="8"/>
  <c r="F10" i="8"/>
  <c r="G10" i="8"/>
  <c r="E10" i="8"/>
  <c r="G9" i="8"/>
  <c r="E11" i="1"/>
  <c r="E10" i="1"/>
  <c r="E10" i="7"/>
  <c r="E20" i="7"/>
  <c r="F20" i="7"/>
  <c r="G20" i="7"/>
  <c r="F18" i="7"/>
  <c r="F17" i="7"/>
  <c r="F16" i="7"/>
  <c r="F15" i="7"/>
  <c r="F14" i="7"/>
  <c r="F13" i="7"/>
  <c r="F10" i="7"/>
  <c r="G10" i="7"/>
  <c r="G9" i="7"/>
  <c r="F10" i="6"/>
  <c r="E11" i="6"/>
  <c r="E10" i="6"/>
  <c r="E20" i="6"/>
  <c r="F20" i="6"/>
  <c r="G20" i="6"/>
  <c r="F18" i="6"/>
  <c r="F17" i="6"/>
  <c r="F16" i="6"/>
  <c r="F15" i="6"/>
  <c r="F14" i="6"/>
  <c r="F13" i="6"/>
  <c r="G10" i="6"/>
  <c r="G9" i="6"/>
  <c r="E11" i="4"/>
  <c r="E11" i="5"/>
  <c r="F19" i="5"/>
  <c r="F18" i="5"/>
  <c r="F17" i="5"/>
  <c r="F16" i="5"/>
  <c r="F15" i="5"/>
  <c r="F14" i="5"/>
  <c r="F13" i="5"/>
  <c r="F10" i="5"/>
  <c r="G10" i="5"/>
  <c r="E10" i="5"/>
  <c r="G9" i="5"/>
  <c r="F16" i="4"/>
  <c r="E10" i="4"/>
  <c r="F15" i="4"/>
  <c r="F14" i="4"/>
  <c r="F13" i="4"/>
  <c r="F10" i="4"/>
  <c r="G10" i="4"/>
  <c r="G9" i="4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10" i="1"/>
  <c r="G10" i="1"/>
  <c r="G9" i="1"/>
  <c r="E47" i="1"/>
  <c r="F47" i="1"/>
  <c r="G47" i="1"/>
  <c r="F15" i="1"/>
  <c r="F14" i="1"/>
  <c r="F13" i="1"/>
</calcChain>
</file>

<file path=xl/sharedStrings.xml><?xml version="1.0" encoding="utf-8"?>
<sst xmlns="http://schemas.openxmlformats.org/spreadsheetml/2006/main" count="225" uniqueCount="77">
  <si>
    <t>Clary Sage</t>
    <phoneticPr fontId="1" type="noConversion"/>
  </si>
  <si>
    <t>10ml</t>
    <phoneticPr fontId="1" type="noConversion"/>
  </si>
  <si>
    <t>Bergamot</t>
    <phoneticPr fontId="1" type="noConversion"/>
  </si>
  <si>
    <t>Tea Tree</t>
    <phoneticPr fontId="1" type="noConversion"/>
  </si>
  <si>
    <t>Chamomile Roman</t>
    <phoneticPr fontId="1" type="noConversion"/>
  </si>
  <si>
    <t>5ml</t>
    <phoneticPr fontId="1" type="noConversion"/>
  </si>
  <si>
    <t>Cinnamon Bark</t>
    <phoneticPr fontId="1" type="noConversion"/>
  </si>
  <si>
    <t>Peppermint</t>
    <phoneticPr fontId="1" type="noConversion"/>
  </si>
  <si>
    <t>Frankincense Serrate</t>
    <phoneticPr fontId="1" type="noConversion"/>
  </si>
  <si>
    <t>10ml</t>
    <phoneticPr fontId="1" type="noConversion"/>
  </si>
  <si>
    <t>Pine Scots</t>
    <phoneticPr fontId="1" type="noConversion"/>
  </si>
  <si>
    <t>Orange Sweet</t>
    <phoneticPr fontId="1" type="noConversion"/>
  </si>
  <si>
    <t>KidSafe</t>
    <phoneticPr fontId="1" type="noConversion"/>
  </si>
  <si>
    <t>Patchouli</t>
    <phoneticPr fontId="1" type="noConversion"/>
  </si>
  <si>
    <t>Eucalyptus Globulus</t>
    <phoneticPr fontId="1" type="noConversion"/>
  </si>
  <si>
    <t>Ylang Ylang Complete</t>
    <phoneticPr fontId="1" type="noConversion"/>
  </si>
  <si>
    <t>Lavender</t>
    <phoneticPr fontId="1" type="noConversion"/>
  </si>
  <si>
    <t>Cedarwood Atlas</t>
    <phoneticPr fontId="1" type="noConversion"/>
  </si>
  <si>
    <t>Oregano</t>
    <phoneticPr fontId="1" type="noConversion"/>
  </si>
  <si>
    <t>Lemon</t>
    <phoneticPr fontId="1" type="noConversion"/>
  </si>
  <si>
    <t>Muscle Aid Synergy</t>
    <phoneticPr fontId="1" type="noConversion"/>
  </si>
  <si>
    <t>Immune Aid Synergy</t>
    <phoneticPr fontId="1" type="noConversion"/>
  </si>
  <si>
    <t>Tension Relief Synergy</t>
    <phoneticPr fontId="1" type="noConversion"/>
  </si>
  <si>
    <t>Blues Buster Synergy</t>
    <phoneticPr fontId="1" type="noConversion"/>
  </si>
  <si>
    <t>Respir Aid Synergy</t>
    <phoneticPr fontId="1" type="noConversion"/>
  </si>
  <si>
    <t>Rapid Relief Synergy</t>
    <phoneticPr fontId="1" type="noConversion"/>
  </si>
  <si>
    <t>Citrus Burst Synergy</t>
    <phoneticPr fontId="1" type="noConversion"/>
  </si>
  <si>
    <t>Holiday Season Synergy</t>
    <phoneticPr fontId="1" type="noConversion"/>
  </si>
  <si>
    <t>Self Esteem Synergy</t>
    <phoneticPr fontId="1" type="noConversion"/>
  </si>
  <si>
    <t>Relax Synergy</t>
    <phoneticPr fontId="1" type="noConversion"/>
  </si>
  <si>
    <t>Muchy Stop</t>
    <phoneticPr fontId="1" type="noConversion"/>
  </si>
  <si>
    <t>Sleep Aid Synergy</t>
    <phoneticPr fontId="1" type="noConversion"/>
  </si>
  <si>
    <t>Energy Synergy</t>
    <phoneticPr fontId="1" type="noConversion"/>
  </si>
  <si>
    <t>10ml</t>
    <phoneticPr fontId="1" type="noConversion"/>
  </si>
  <si>
    <t>Tranquil Synergy</t>
    <phoneticPr fontId="1" type="noConversion"/>
  </si>
  <si>
    <t>Worry Free Synergy</t>
    <phoneticPr fontId="1" type="noConversion"/>
  </si>
  <si>
    <t>Germ Fighter Synergy</t>
    <phoneticPr fontId="1" type="noConversion"/>
  </si>
  <si>
    <t>Top 32</t>
    <phoneticPr fontId="1" type="noConversion"/>
  </si>
  <si>
    <t>Hard top Carry Case</t>
    <phoneticPr fontId="1" type="noConversion"/>
  </si>
  <si>
    <t>Wholesale</t>
    <phoneticPr fontId="1" type="noConversion"/>
  </si>
  <si>
    <t>Retail</t>
    <phoneticPr fontId="1" type="noConversion"/>
  </si>
  <si>
    <t>KidSafe Wellness Sampler Set</t>
    <phoneticPr fontId="1" type="noConversion"/>
  </si>
  <si>
    <t>Germ Destroyer</t>
    <phoneticPr fontId="1" type="noConversion"/>
  </si>
  <si>
    <t>Immune Boom</t>
    <phoneticPr fontId="1" type="noConversion"/>
  </si>
  <si>
    <t>Sniffle Stopper</t>
    <phoneticPr fontId="1" type="noConversion"/>
  </si>
  <si>
    <t>KidSafe Organic Synergy Set</t>
    <phoneticPr fontId="1" type="noConversion"/>
  </si>
  <si>
    <t>Shield Me Organic</t>
    <phoneticPr fontId="1" type="noConversion"/>
  </si>
  <si>
    <t>Calming the Child Organic</t>
    <phoneticPr fontId="1" type="noConversion"/>
  </si>
  <si>
    <t>Nighty Night Organic</t>
    <phoneticPr fontId="1" type="noConversion"/>
  </si>
  <si>
    <t>Germ Destroyer Organic</t>
    <phoneticPr fontId="1" type="noConversion"/>
  </si>
  <si>
    <t>KidSafe</t>
    <phoneticPr fontId="1" type="noConversion"/>
  </si>
  <si>
    <t>10ml</t>
    <phoneticPr fontId="1" type="noConversion"/>
  </si>
  <si>
    <t>Immune Boom Organic</t>
    <phoneticPr fontId="1" type="noConversion"/>
  </si>
  <si>
    <t>A+ Attention Organic</t>
    <phoneticPr fontId="1" type="noConversion"/>
  </si>
  <si>
    <t>Wooden Box cost</t>
    <phoneticPr fontId="1" type="noConversion"/>
  </si>
  <si>
    <t>Wooden Box cost</t>
    <phoneticPr fontId="1" type="noConversion"/>
  </si>
  <si>
    <t>Wooden box cost</t>
    <phoneticPr fontId="1" type="noConversion"/>
  </si>
  <si>
    <t>Essential Oil Gift Set</t>
    <phoneticPr fontId="1" type="noConversion"/>
  </si>
  <si>
    <t>Lemongrass</t>
    <phoneticPr fontId="1" type="noConversion"/>
  </si>
  <si>
    <t>Wooden box cost</t>
    <phoneticPr fontId="1" type="noConversion"/>
  </si>
  <si>
    <t>Hard top Carry Case</t>
    <phoneticPr fontId="1" type="noConversion"/>
  </si>
  <si>
    <t>Rosemary</t>
    <phoneticPr fontId="1" type="noConversion"/>
  </si>
  <si>
    <t>Graperfruit Pink</t>
    <phoneticPr fontId="1" type="noConversion"/>
  </si>
  <si>
    <t>Essential Oil Gift Set #2</t>
    <phoneticPr fontId="1" type="noConversion"/>
  </si>
  <si>
    <t>Essential Oil Gift Set #4</t>
    <phoneticPr fontId="1" type="noConversion"/>
  </si>
  <si>
    <t>Lemon</t>
    <phoneticPr fontId="1" type="noConversion"/>
  </si>
  <si>
    <t>Cinnamon</t>
    <phoneticPr fontId="1" type="noConversion"/>
  </si>
  <si>
    <t>Top 6 Singles Organic</t>
    <phoneticPr fontId="1" type="noConversion"/>
  </si>
  <si>
    <t>Sweet Orange</t>
    <phoneticPr fontId="1" type="noConversion"/>
  </si>
  <si>
    <t>Tea Tree</t>
    <phoneticPr fontId="1" type="noConversion"/>
  </si>
  <si>
    <t>Lemon</t>
    <phoneticPr fontId="1" type="noConversion"/>
  </si>
  <si>
    <t>Germ Fighter Organic</t>
    <phoneticPr fontId="1" type="noConversion"/>
  </si>
  <si>
    <t>Nature Shield Organic</t>
    <phoneticPr fontId="1" type="noConversion"/>
  </si>
  <si>
    <t>Immune Aid Organic</t>
    <phoneticPr fontId="1" type="noConversion"/>
  </si>
  <si>
    <t>Relax Organic</t>
    <phoneticPr fontId="1" type="noConversion"/>
  </si>
  <si>
    <t>Energy Organic</t>
    <phoneticPr fontId="1" type="noConversion"/>
  </si>
  <si>
    <t>Rapid Relief Organic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</si>
</sst>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[$$-409]#,##0.00"/>
    <numFmt numFmtId="177" formatCode="[$$-409]#,##0.00;[Red]\-[$$-409]#,##0.00"/>
  </numFmts>
  <fonts count="5" x14ac:knownFonts="1">
    <font>
      <sz val="12"/>
      <color theme="1"/>
      <name val="Arial"/>
      <family val="2"/>
      <charset val="136"/>
    </font>
    <font>
      <sz val="9"/>
      <name val="Arial"/>
      <family val="2"/>
      <charset val="136"/>
    </font>
    <font>
      <u/>
      <sz val="12"/>
      <color theme="10"/>
      <name val="Arial"/>
      <family val="2"/>
      <charset val="136"/>
    </font>
    <font>
      <u/>
      <sz val="12"/>
      <color theme="11"/>
      <name val="Arial"/>
      <family val="2"/>
      <charset val="136"/>
    </font>
    <font>
      <sz val="12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63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7">
    <xf numFmtId="0" fontId="0" fillId="0" borderId="0" xfId="0"/>
    <xf numFmtId="0" fontId="0" fillId="0" borderId="0" xfId="0" applyAlignment="1">
      <alignment horizontal="right"/>
    </xf>
    <xf numFmtId="176" fontId="0" fillId="0" borderId="0" xfId="0" applyNumberFormat="1"/>
    <xf numFmtId="10" fontId="0" fillId="0" borderId="0" xfId="0" applyNumberFormat="1"/>
    <xf numFmtId="0" fontId="0" fillId="0" borderId="0" xfId="0" applyFill="1"/>
    <xf numFmtId="0" fontId="4" fillId="0" borderId="0" xfId="0" applyFont="1" applyFill="1"/>
    <xf numFmtId="177" fontId="0" fillId="0" borderId="0" xfId="0" applyNumberFormat="1"/>
  </cellXfs>
  <cellStyles count="63">
    <cellStyle name="一般" xfId="0" builtinId="0"/>
    <cellStyle name="已瀏覽過的超連結" xfId="2" builtinId="9" hidden="1"/>
    <cellStyle name="已瀏覽過的超連結" xfId="4" builtinId="9" hidden="1"/>
    <cellStyle name="已瀏覽過的超連結" xfId="6" builtinId="9" hidden="1"/>
    <cellStyle name="已瀏覽過的超連結" xfId="8" builtinId="9" hidden="1"/>
    <cellStyle name="已瀏覽過的超連結" xfId="10" builtinId="9" hidden="1"/>
    <cellStyle name="已瀏覽過的超連結" xfId="12" builtinId="9" hidden="1"/>
    <cellStyle name="已瀏覽過的超連結" xfId="14" builtinId="9" hidden="1"/>
    <cellStyle name="已瀏覽過的超連結" xfId="16" builtinId="9" hidden="1"/>
    <cellStyle name="已瀏覽過的超連結" xfId="18" builtinId="9" hidden="1"/>
    <cellStyle name="已瀏覽過的超連結" xfId="20" builtinId="9" hidden="1"/>
    <cellStyle name="已瀏覽過的超連結" xfId="22" builtinId="9" hidden="1"/>
    <cellStyle name="已瀏覽過的超連結" xfId="24" builtinId="9" hidden="1"/>
    <cellStyle name="已瀏覽過的超連結" xfId="26" builtinId="9" hidden="1"/>
    <cellStyle name="已瀏覽過的超連結" xfId="28" builtinId="9" hidden="1"/>
    <cellStyle name="已瀏覽過的超連結" xfId="30" builtinId="9" hidden="1"/>
    <cellStyle name="已瀏覽過的超連結" xfId="32" builtinId="9" hidden="1"/>
    <cellStyle name="已瀏覽過的超連結" xfId="34" builtinId="9" hidden="1"/>
    <cellStyle name="已瀏覽過的超連結" xfId="36" builtinId="9" hidden="1"/>
    <cellStyle name="已瀏覽過的超連結" xfId="38" builtinId="9" hidden="1"/>
    <cellStyle name="已瀏覽過的超連結" xfId="40" builtinId="9" hidden="1"/>
    <cellStyle name="已瀏覽過的超連結" xfId="42" builtinId="9" hidden="1"/>
    <cellStyle name="已瀏覽過的超連結" xfId="44" builtinId="9" hidden="1"/>
    <cellStyle name="已瀏覽過的超連結" xfId="46" builtinId="9" hidden="1"/>
    <cellStyle name="已瀏覽過的超連結" xfId="48" builtinId="9" hidden="1"/>
    <cellStyle name="已瀏覽過的超連結" xfId="50" builtinId="9" hidden="1"/>
    <cellStyle name="已瀏覽過的超連結" xfId="52" builtinId="9" hidden="1"/>
    <cellStyle name="已瀏覽過的超連結" xfId="54" builtinId="9" hidden="1"/>
    <cellStyle name="已瀏覽過的超連結" xfId="56" builtinId="9" hidden="1"/>
    <cellStyle name="已瀏覽過的超連結" xfId="58" builtinId="9" hidden="1"/>
    <cellStyle name="已瀏覽過的超連結" xfId="60" builtinId="9" hidden="1"/>
    <cellStyle name="已瀏覽過的超連結" xfId="62" builtinId="9" hidden="1"/>
    <cellStyle name="超連結" xfId="1" builtinId="8" hidden="1"/>
    <cellStyle name="超連結" xfId="3" builtinId="8" hidden="1"/>
    <cellStyle name="超連結" xfId="5" builtinId="8" hidden="1"/>
    <cellStyle name="超連結" xfId="7" builtinId="8" hidden="1"/>
    <cellStyle name="超連結" xfId="9" builtinId="8" hidden="1"/>
    <cellStyle name="超連結" xfId="11" builtinId="8" hidden="1"/>
    <cellStyle name="超連結" xfId="13" builtinId="8" hidden="1"/>
    <cellStyle name="超連結" xfId="15" builtinId="8" hidden="1"/>
    <cellStyle name="超連結" xfId="17" builtinId="8" hidden="1"/>
    <cellStyle name="超連結" xfId="19" builtinId="8" hidden="1"/>
    <cellStyle name="超連結" xfId="21" builtinId="8" hidden="1"/>
    <cellStyle name="超連結" xfId="23" builtinId="8" hidden="1"/>
    <cellStyle name="超連結" xfId="25" builtinId="8" hidden="1"/>
    <cellStyle name="超連結" xfId="27" builtinId="8" hidden="1"/>
    <cellStyle name="超連結" xfId="29" builtinId="8" hidden="1"/>
    <cellStyle name="超連結" xfId="31" builtinId="8" hidden="1"/>
    <cellStyle name="超連結" xfId="33" builtinId="8" hidden="1"/>
    <cellStyle name="超連結" xfId="35" builtinId="8" hidden="1"/>
    <cellStyle name="超連結" xfId="37" builtinId="8" hidden="1"/>
    <cellStyle name="超連結" xfId="39" builtinId="8" hidden="1"/>
    <cellStyle name="超連結" xfId="41" builtinId="8" hidden="1"/>
    <cellStyle name="超連結" xfId="43" builtinId="8" hidden="1"/>
    <cellStyle name="超連結" xfId="45" builtinId="8" hidden="1"/>
    <cellStyle name="超連結" xfId="47" builtinId="8" hidden="1"/>
    <cellStyle name="超連結" xfId="49" builtinId="8" hidden="1"/>
    <cellStyle name="超連結" xfId="51" builtinId="8" hidden="1"/>
    <cellStyle name="超連結" xfId="53" builtinId="8" hidden="1"/>
    <cellStyle name="超連結" xfId="55" builtinId="8" hidden="1"/>
    <cellStyle name="超連結" xfId="57" builtinId="8" hidden="1"/>
    <cellStyle name="超連結" xfId="59" builtinId="8" hidden="1"/>
    <cellStyle name="超連結" xfId="61" builtinId="8" hidden="1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theme" Target="theme/theme1.xml"/><Relationship Id="rId12" Type="http://schemas.openxmlformats.org/officeDocument/2006/relationships/styles" Target="styles.xml"/><Relationship Id="rId13" Type="http://schemas.openxmlformats.org/officeDocument/2006/relationships/sharedStrings" Target="sharedStrings.xml"/><Relationship Id="rId14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Relationship Id="rId2" Type="http://schemas.openxmlformats.org/officeDocument/2006/relationships/image" Target="../media/image10.jpg"/><Relationship Id="rId3" Type="http://schemas.openxmlformats.org/officeDocument/2006/relationships/image" Target="../media/image1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5</xdr:row>
      <xdr:rowOff>0</xdr:rowOff>
    </xdr:from>
    <xdr:to>
      <xdr:col>0</xdr:col>
      <xdr:colOff>4777200</xdr:colOff>
      <xdr:row>27</xdr:row>
      <xdr:rowOff>129000</xdr:rowOff>
    </xdr:to>
    <xdr:pic>
      <xdr:nvPicPr>
        <xdr:cNvPr id="3" name="圖片 2" descr="6-BOX-SET-Top-6-Organic-Synergy-Set (2)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952500"/>
          <a:ext cx="4320000" cy="432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508000</xdr:colOff>
      <xdr:row>4</xdr:row>
      <xdr:rowOff>0</xdr:rowOff>
    </xdr:from>
    <xdr:to>
      <xdr:col>0</xdr:col>
      <xdr:colOff>4828000</xdr:colOff>
      <xdr:row>26</xdr:row>
      <xdr:rowOff>129000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00" y="762000"/>
          <a:ext cx="4320000" cy="432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355600</xdr:colOff>
      <xdr:row>4</xdr:row>
      <xdr:rowOff>63500</xdr:rowOff>
    </xdr:from>
    <xdr:to>
      <xdr:col>0</xdr:col>
      <xdr:colOff>4675600</xdr:colOff>
      <xdr:row>27</xdr:row>
      <xdr:rowOff>2000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5600" y="825500"/>
          <a:ext cx="4320000" cy="432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330200</xdr:colOff>
      <xdr:row>4</xdr:row>
      <xdr:rowOff>50800</xdr:rowOff>
    </xdr:from>
    <xdr:to>
      <xdr:col>0</xdr:col>
      <xdr:colOff>4650200</xdr:colOff>
      <xdr:row>26</xdr:row>
      <xdr:rowOff>179800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0200" y="812800"/>
          <a:ext cx="4320000" cy="432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368300</xdr:colOff>
      <xdr:row>4</xdr:row>
      <xdr:rowOff>76200</xdr:rowOff>
    </xdr:from>
    <xdr:to>
      <xdr:col>0</xdr:col>
      <xdr:colOff>4688300</xdr:colOff>
      <xdr:row>27</xdr:row>
      <xdr:rowOff>14700</xdr:rowOff>
    </xdr:to>
    <xdr:pic>
      <xdr:nvPicPr>
        <xdr:cNvPr id="5" name="圖片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8300" y="838200"/>
          <a:ext cx="4320000" cy="432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393700</xdr:colOff>
      <xdr:row>3</xdr:row>
      <xdr:rowOff>152400</xdr:rowOff>
    </xdr:from>
    <xdr:to>
      <xdr:col>0</xdr:col>
      <xdr:colOff>4713700</xdr:colOff>
      <xdr:row>26</xdr:row>
      <xdr:rowOff>90900</xdr:rowOff>
    </xdr:to>
    <xdr:pic>
      <xdr:nvPicPr>
        <xdr:cNvPr id="5" name="圖片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3700" y="723900"/>
          <a:ext cx="4320000" cy="432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330200</xdr:colOff>
      <xdr:row>2</xdr:row>
      <xdr:rowOff>114300</xdr:rowOff>
    </xdr:from>
    <xdr:to>
      <xdr:col>0</xdr:col>
      <xdr:colOff>4650200</xdr:colOff>
      <xdr:row>25</xdr:row>
      <xdr:rowOff>52800</xdr:rowOff>
    </xdr:to>
    <xdr:pic>
      <xdr:nvPicPr>
        <xdr:cNvPr id="3" name="圖片 2" descr="kidsafe_organic_synergies_set_1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200" y="495300"/>
          <a:ext cx="4320000" cy="4320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393700</xdr:colOff>
      <xdr:row>7</xdr:row>
      <xdr:rowOff>12700</xdr:rowOff>
    </xdr:from>
    <xdr:to>
      <xdr:col>0</xdr:col>
      <xdr:colOff>4713700</xdr:colOff>
      <xdr:row>29</xdr:row>
      <xdr:rowOff>141700</xdr:rowOff>
    </xdr:to>
    <xdr:pic>
      <xdr:nvPicPr>
        <xdr:cNvPr id="5" name="圖片 4" descr="Plant-Therapy_KidSafe_Wellness_Sampler_Set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00" y="1346200"/>
          <a:ext cx="4320000" cy="432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6</xdr:row>
      <xdr:rowOff>88900</xdr:rowOff>
    </xdr:from>
    <xdr:to>
      <xdr:col>0</xdr:col>
      <xdr:colOff>4662900</xdr:colOff>
      <xdr:row>29</xdr:row>
      <xdr:rowOff>27400</xdr:rowOff>
    </xdr:to>
    <xdr:pic>
      <xdr:nvPicPr>
        <xdr:cNvPr id="2" name="圖片 1" descr="Plant-Therapy---32-10ml-Top-32-Essential-Oil-Set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1231900"/>
          <a:ext cx="4320000" cy="43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32</xdr:row>
      <xdr:rowOff>25400</xdr:rowOff>
    </xdr:from>
    <xdr:to>
      <xdr:col>0</xdr:col>
      <xdr:colOff>2324100</xdr:colOff>
      <xdr:row>43</xdr:row>
      <xdr:rowOff>50800</xdr:rowOff>
    </xdr:to>
    <xdr:pic>
      <xdr:nvPicPr>
        <xdr:cNvPr id="3" name="圖片 2" descr="plant_therapy_32-count_essential-oil-set_LR_960x960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00" y="5930900"/>
          <a:ext cx="2120900" cy="2120900"/>
        </a:xfrm>
        <a:prstGeom prst="rect">
          <a:avLst/>
        </a:prstGeom>
      </xdr:spPr>
    </xdr:pic>
    <xdr:clientData/>
  </xdr:twoCellAnchor>
  <xdr:twoCellAnchor editAs="oneCell">
    <xdr:from>
      <xdr:col>0</xdr:col>
      <xdr:colOff>2628900</xdr:colOff>
      <xdr:row>33</xdr:row>
      <xdr:rowOff>0</xdr:rowOff>
    </xdr:from>
    <xdr:to>
      <xdr:col>0</xdr:col>
      <xdr:colOff>4753814</xdr:colOff>
      <xdr:row>42</xdr:row>
      <xdr:rowOff>38100</xdr:rowOff>
    </xdr:to>
    <xdr:pic>
      <xdr:nvPicPr>
        <xdr:cNvPr id="4" name="圖片 3" descr="plant_therapy_large-hard-case-gray-closed_2705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096000"/>
          <a:ext cx="2124914" cy="1752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B7:G20"/>
  <sheetViews>
    <sheetView workbookViewId="0">
      <selection activeCell="B9" sqref="B9"/>
    </sheetView>
  </sheetViews>
  <sheetFormatPr baseColWidth="10" defaultRowHeight="15" x14ac:dyDescent="0"/>
  <cols>
    <col min="1" max="1" width="57" customWidth="1"/>
    <col min="2" max="2" width="22" customWidth="1"/>
    <col min="3" max="3" width="7.5703125" customWidth="1"/>
    <col min="4" max="4" width="5.85546875" customWidth="1"/>
    <col min="7" max="7" width="10.7109375" style="3"/>
  </cols>
  <sheetData>
    <row r="7" spans="2:7">
      <c r="E7" s="1" t="s">
        <v>39</v>
      </c>
      <c r="F7" s="1" t="s">
        <v>40</v>
      </c>
    </row>
    <row r="9" spans="2:7">
      <c r="B9" t="s">
        <v>67</v>
      </c>
      <c r="E9" s="2">
        <v>34.97</v>
      </c>
      <c r="F9" s="2">
        <v>49.95</v>
      </c>
      <c r="G9" s="3">
        <f>($F$9-E9)/F9</f>
        <v>0.29989989989989996</v>
      </c>
    </row>
    <row r="10" spans="2:7">
      <c r="E10" s="2">
        <f>SUM(E13:E18)</f>
        <v>32.32</v>
      </c>
      <c r="F10" s="2">
        <f>SUM(F13:F18)</f>
        <v>64.64</v>
      </c>
      <c r="G10" s="3">
        <f>(F10-E9)/F10</f>
        <v>0.45900371287128716</v>
      </c>
    </row>
    <row r="11" spans="2:7">
      <c r="B11" t="s">
        <v>59</v>
      </c>
      <c r="E11" s="6">
        <f>E9-E10</f>
        <v>2.6499999999999986</v>
      </c>
      <c r="F11" s="2"/>
    </row>
    <row r="12" spans="2:7">
      <c r="E12" s="2"/>
      <c r="F12" s="2"/>
    </row>
    <row r="13" spans="2:7">
      <c r="B13" s="4" t="s">
        <v>72</v>
      </c>
      <c r="D13" s="1" t="s">
        <v>1</v>
      </c>
      <c r="E13" s="2">
        <v>5.47</v>
      </c>
      <c r="F13" s="2">
        <f t="shared" ref="F13:F20" si="0">E13*2</f>
        <v>10.94</v>
      </c>
    </row>
    <row r="14" spans="2:7">
      <c r="B14" s="4" t="s">
        <v>71</v>
      </c>
      <c r="D14" s="1" t="s">
        <v>1</v>
      </c>
      <c r="E14" s="2">
        <v>4.97</v>
      </c>
      <c r="F14" s="2">
        <f t="shared" si="0"/>
        <v>9.94</v>
      </c>
    </row>
    <row r="15" spans="2:7" s="3" customFormat="1">
      <c r="B15" s="4" t="s">
        <v>73</v>
      </c>
      <c r="C15"/>
      <c r="D15" s="1" t="s">
        <v>1</v>
      </c>
      <c r="E15" s="2">
        <v>4.97</v>
      </c>
      <c r="F15" s="2">
        <f t="shared" si="0"/>
        <v>9.94</v>
      </c>
    </row>
    <row r="16" spans="2:7" s="3" customFormat="1">
      <c r="B16" s="4" t="s">
        <v>74</v>
      </c>
      <c r="C16" t="s">
        <v>12</v>
      </c>
      <c r="D16" s="1" t="s">
        <v>1</v>
      </c>
      <c r="E16" s="2">
        <v>5.47</v>
      </c>
      <c r="F16" s="2">
        <f t="shared" si="0"/>
        <v>10.94</v>
      </c>
    </row>
    <row r="17" spans="2:7" s="3" customFormat="1">
      <c r="B17" s="4" t="s">
        <v>75</v>
      </c>
      <c r="C17"/>
      <c r="D17" s="1" t="s">
        <v>1</v>
      </c>
      <c r="E17" s="2">
        <v>4.97</v>
      </c>
      <c r="F17" s="2">
        <f t="shared" si="0"/>
        <v>9.94</v>
      </c>
    </row>
    <row r="18" spans="2:7" s="3" customFormat="1">
      <c r="B18" s="5" t="s">
        <v>76</v>
      </c>
      <c r="D18" s="1" t="s">
        <v>1</v>
      </c>
      <c r="E18" s="2">
        <v>6.47</v>
      </c>
      <c r="F18" s="2">
        <f t="shared" si="0"/>
        <v>12.94</v>
      </c>
    </row>
    <row r="19" spans="2:7">
      <c r="E19" s="2"/>
      <c r="F19" s="2"/>
    </row>
    <row r="20" spans="2:7">
      <c r="E20" s="2">
        <f>SUM(E11:E18)</f>
        <v>34.969999999999992</v>
      </c>
      <c r="F20" s="2">
        <f t="shared" si="0"/>
        <v>69.939999999999984</v>
      </c>
      <c r="G20" s="3">
        <f>(F20-E20)/F20</f>
        <v>0.5</v>
      </c>
    </row>
  </sheetData>
  <phoneticPr fontId="1" type="noConversion"/>
  <pageMargins left="0.75000000000000011" right="0.75000000000000011" top="1" bottom="1" header="0.5" footer="0.5"/>
  <pageSetup paperSize="9" scale="70" orientation="landscape" horizontalDpi="4294967292" verticalDpi="4294967292"/>
  <drawing r:id="rId1"/>
  <extLst>
    <ext xmlns:mx="http://schemas.microsoft.com/office/mac/excel/2008/main" uri="{64002731-A6B0-56B0-2670-7721B7C09600}">
      <mx:PLV Mode="0" OnePage="0" WScale="10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"/>
  <sheetData/>
  <phoneticPr fontId="1" type="noConversion"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B7:G20"/>
  <sheetViews>
    <sheetView tabSelected="1" workbookViewId="0">
      <selection activeCell="B27" sqref="B27"/>
    </sheetView>
  </sheetViews>
  <sheetFormatPr baseColWidth="10" defaultRowHeight="15" x14ac:dyDescent="0"/>
  <cols>
    <col min="1" max="1" width="57" customWidth="1"/>
    <col min="2" max="2" width="22" customWidth="1"/>
    <col min="3" max="3" width="7.5703125" customWidth="1"/>
    <col min="4" max="4" width="5.85546875" customWidth="1"/>
    <col min="7" max="7" width="10.7109375" style="3"/>
  </cols>
  <sheetData>
    <row r="7" spans="2:7">
      <c r="E7" s="1" t="s">
        <v>39</v>
      </c>
      <c r="F7" s="1" t="s">
        <v>40</v>
      </c>
    </row>
    <row r="9" spans="2:7">
      <c r="B9" t="s">
        <v>67</v>
      </c>
      <c r="E9" s="2">
        <v>20.97</v>
      </c>
      <c r="F9" s="2">
        <v>29.95</v>
      </c>
      <c r="G9" s="3">
        <f>($F$9-E9)/F9</f>
        <v>0.29983305509181973</v>
      </c>
    </row>
    <row r="10" spans="2:7">
      <c r="E10" s="2">
        <f>SUM(E13:E18)</f>
        <v>26.319999999999997</v>
      </c>
      <c r="F10" s="2">
        <f>SUM(F13:F18)</f>
        <v>52.639999999999993</v>
      </c>
      <c r="G10" s="3">
        <f>(F10-E9)/F10</f>
        <v>0.60163373860182368</v>
      </c>
    </row>
    <row r="11" spans="2:7">
      <c r="B11" t="s">
        <v>59</v>
      </c>
      <c r="E11" s="6">
        <f>E9-E10</f>
        <v>-5.3499999999999979</v>
      </c>
      <c r="F11" s="2"/>
    </row>
    <row r="12" spans="2:7">
      <c r="E12" s="2"/>
      <c r="F12" s="2"/>
    </row>
    <row r="13" spans="2:7">
      <c r="B13" s="4" t="s">
        <v>70</v>
      </c>
      <c r="D13" s="1" t="s">
        <v>1</v>
      </c>
      <c r="E13" s="2">
        <v>4.97</v>
      </c>
      <c r="F13" s="2">
        <f t="shared" ref="F13:F20" si="0">E13*2</f>
        <v>9.94</v>
      </c>
    </row>
    <row r="14" spans="2:7">
      <c r="B14" s="4" t="s">
        <v>69</v>
      </c>
      <c r="C14" t="s">
        <v>12</v>
      </c>
      <c r="D14" s="1" t="s">
        <v>1</v>
      </c>
      <c r="E14" s="2">
        <v>3.97</v>
      </c>
      <c r="F14" s="2">
        <f t="shared" si="0"/>
        <v>7.94</v>
      </c>
    </row>
    <row r="15" spans="2:7" s="3" customFormat="1">
      <c r="B15" s="4" t="s">
        <v>7</v>
      </c>
      <c r="C15"/>
      <c r="D15" s="1" t="s">
        <v>1</v>
      </c>
      <c r="E15" s="2">
        <v>3.97</v>
      </c>
      <c r="F15" s="2">
        <f t="shared" si="0"/>
        <v>7.94</v>
      </c>
    </row>
    <row r="16" spans="2:7" s="3" customFormat="1">
      <c r="B16" s="4" t="s">
        <v>68</v>
      </c>
      <c r="C16"/>
      <c r="D16" s="1" t="s">
        <v>1</v>
      </c>
      <c r="E16" s="2">
        <v>3.97</v>
      </c>
      <c r="F16" s="2">
        <f t="shared" si="0"/>
        <v>7.94</v>
      </c>
    </row>
    <row r="17" spans="2:7" s="3" customFormat="1">
      <c r="B17" s="4" t="s">
        <v>14</v>
      </c>
      <c r="C17"/>
      <c r="D17" s="1" t="s">
        <v>1</v>
      </c>
      <c r="E17" s="2">
        <v>3.97</v>
      </c>
      <c r="F17" s="2">
        <f t="shared" si="0"/>
        <v>7.94</v>
      </c>
    </row>
    <row r="18" spans="2:7" s="3" customFormat="1">
      <c r="B18" s="5" t="s">
        <v>16</v>
      </c>
      <c r="C18" t="s">
        <v>12</v>
      </c>
      <c r="D18" s="1" t="s">
        <v>1</v>
      </c>
      <c r="E18" s="2">
        <v>5.47</v>
      </c>
      <c r="F18" s="2">
        <f t="shared" si="0"/>
        <v>10.94</v>
      </c>
    </row>
    <row r="19" spans="2:7">
      <c r="E19" s="2"/>
      <c r="F19" s="2"/>
    </row>
    <row r="20" spans="2:7">
      <c r="E20" s="2">
        <f>SUM(E11:E18)</f>
        <v>20.970000000000002</v>
      </c>
      <c r="F20" s="2">
        <f t="shared" si="0"/>
        <v>41.940000000000005</v>
      </c>
      <c r="G20" s="3">
        <f>(F20-E20)/F20</f>
        <v>0.5</v>
      </c>
    </row>
  </sheetData>
  <phoneticPr fontId="1" type="noConversion"/>
  <pageMargins left="0.75000000000000011" right="0.75000000000000011" top="1" bottom="1" header="0.5" footer="0.5"/>
  <pageSetup paperSize="9" scale="70" orientation="landscape" horizontalDpi="4294967292" verticalDpi="4294967292"/>
  <drawing r:id="rId1"/>
  <extLst>
    <ext xmlns:mx="http://schemas.microsoft.com/office/mac/excel/2008/main" uri="{64002731-A6B0-56B0-2670-7721B7C09600}">
      <mx:PLV Mode="0" OnePage="0" WScale="10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B7:G20"/>
  <sheetViews>
    <sheetView workbookViewId="0">
      <selection activeCell="C29" sqref="C29"/>
    </sheetView>
  </sheetViews>
  <sheetFormatPr baseColWidth="10" defaultRowHeight="15" x14ac:dyDescent="0"/>
  <cols>
    <col min="1" max="1" width="57" customWidth="1"/>
    <col min="2" max="2" width="22" customWidth="1"/>
    <col min="3" max="3" width="7.5703125" customWidth="1"/>
    <col min="4" max="4" width="5.85546875" customWidth="1"/>
    <col min="7" max="7" width="10.7109375" style="3"/>
  </cols>
  <sheetData>
    <row r="7" spans="2:7">
      <c r="E7" s="1" t="s">
        <v>39</v>
      </c>
      <c r="F7" s="1" t="s">
        <v>40</v>
      </c>
    </row>
    <row r="9" spans="2:7">
      <c r="B9" t="s">
        <v>64</v>
      </c>
      <c r="E9" s="2">
        <v>18.190000000000001</v>
      </c>
      <c r="F9" s="2">
        <v>25.98</v>
      </c>
      <c r="G9" s="3">
        <f>($F$9-E9)/F9</f>
        <v>0.29984603541185523</v>
      </c>
    </row>
    <row r="10" spans="2:7">
      <c r="E10" s="2">
        <f>SUM(E13:E18)</f>
        <v>25.88</v>
      </c>
      <c r="F10" s="2">
        <f>SUM(F13:F18)</f>
        <v>51.76</v>
      </c>
      <c r="G10" s="3">
        <f>(F10-E9)/F10</f>
        <v>0.64857032457496122</v>
      </c>
    </row>
    <row r="11" spans="2:7">
      <c r="B11" t="s">
        <v>59</v>
      </c>
      <c r="E11" s="6">
        <f>E9-E10</f>
        <v>-7.6899999999999977</v>
      </c>
      <c r="F11" s="2"/>
    </row>
    <row r="12" spans="2:7">
      <c r="E12" s="2"/>
      <c r="F12" s="2"/>
    </row>
    <row r="13" spans="2:7">
      <c r="B13" s="4" t="s">
        <v>61</v>
      </c>
      <c r="D13" s="1" t="s">
        <v>1</v>
      </c>
      <c r="E13" s="2">
        <v>3.97</v>
      </c>
      <c r="F13" s="2">
        <f t="shared" ref="F13:F20" si="0">E13*2</f>
        <v>7.94</v>
      </c>
    </row>
    <row r="14" spans="2:7">
      <c r="B14" s="4" t="s">
        <v>65</v>
      </c>
      <c r="C14" t="s">
        <v>12</v>
      </c>
      <c r="D14" s="1" t="s">
        <v>1</v>
      </c>
      <c r="E14" s="2">
        <v>3.97</v>
      </c>
      <c r="F14" s="2">
        <f t="shared" si="0"/>
        <v>7.94</v>
      </c>
    </row>
    <row r="15" spans="2:7" s="3" customFormat="1">
      <c r="B15" s="4" t="s">
        <v>7</v>
      </c>
      <c r="C15"/>
      <c r="D15" s="1" t="s">
        <v>1</v>
      </c>
      <c r="E15" s="2">
        <v>3.75</v>
      </c>
      <c r="F15" s="2">
        <f t="shared" si="0"/>
        <v>7.5</v>
      </c>
    </row>
    <row r="16" spans="2:7" s="3" customFormat="1">
      <c r="B16" s="4" t="s">
        <v>66</v>
      </c>
      <c r="C16"/>
      <c r="D16" s="1" t="s">
        <v>1</v>
      </c>
      <c r="E16" s="2">
        <v>6.97</v>
      </c>
      <c r="F16" s="2">
        <f t="shared" si="0"/>
        <v>13.94</v>
      </c>
    </row>
    <row r="17" spans="2:7" s="3" customFormat="1">
      <c r="B17" s="4" t="s">
        <v>14</v>
      </c>
      <c r="C17"/>
      <c r="D17" s="1" t="s">
        <v>1</v>
      </c>
      <c r="E17" s="2">
        <v>3.47</v>
      </c>
      <c r="F17" s="2">
        <f t="shared" si="0"/>
        <v>6.94</v>
      </c>
    </row>
    <row r="18" spans="2:7" s="3" customFormat="1">
      <c r="B18" s="5" t="s">
        <v>16</v>
      </c>
      <c r="C18" t="s">
        <v>12</v>
      </c>
      <c r="D18" s="1" t="s">
        <v>1</v>
      </c>
      <c r="E18" s="2">
        <v>3.75</v>
      </c>
      <c r="F18" s="2">
        <f t="shared" si="0"/>
        <v>7.5</v>
      </c>
    </row>
    <row r="19" spans="2:7">
      <c r="E19" s="2"/>
      <c r="F19" s="2"/>
    </row>
    <row r="20" spans="2:7">
      <c r="E20" s="2">
        <f>SUM(E11:E18)</f>
        <v>18.190000000000005</v>
      </c>
      <c r="F20" s="2">
        <f t="shared" si="0"/>
        <v>36.38000000000001</v>
      </c>
      <c r="G20" s="3">
        <f>(F20-E20)/F20</f>
        <v>0.5</v>
      </c>
    </row>
  </sheetData>
  <phoneticPr fontId="1" type="noConversion"/>
  <pageMargins left="0.75000000000000011" right="0.75000000000000011" top="1" bottom="1" header="0.5" footer="0.5"/>
  <pageSetup paperSize="9" scale="70" orientation="landscape" horizontalDpi="4294967292" verticalDpi="4294967292"/>
  <drawing r:id="rId1"/>
  <extLst>
    <ext xmlns:mx="http://schemas.microsoft.com/office/mac/excel/2008/main" uri="{64002731-A6B0-56B0-2670-7721B7C09600}">
      <mx:PLV Mode="0" OnePage="0" WScale="10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B7:G20"/>
  <sheetViews>
    <sheetView workbookViewId="0">
      <selection activeCell="D24" sqref="D24"/>
    </sheetView>
  </sheetViews>
  <sheetFormatPr baseColWidth="10" defaultRowHeight="15" x14ac:dyDescent="0"/>
  <cols>
    <col min="1" max="1" width="57" customWidth="1"/>
    <col min="2" max="2" width="22" customWidth="1"/>
    <col min="3" max="3" width="7.5703125" customWidth="1"/>
    <col min="4" max="4" width="5.85546875" customWidth="1"/>
    <col min="7" max="7" width="10.7109375" style="3"/>
  </cols>
  <sheetData>
    <row r="7" spans="2:7">
      <c r="E7" s="1" t="s">
        <v>39</v>
      </c>
      <c r="F7" s="1" t="s">
        <v>40</v>
      </c>
    </row>
    <row r="9" spans="2:7">
      <c r="B9" t="s">
        <v>63</v>
      </c>
      <c r="E9" s="2">
        <v>18.190000000000001</v>
      </c>
      <c r="F9" s="2">
        <v>25.98</v>
      </c>
      <c r="G9" s="3">
        <f>($F$9-E9)/F9</f>
        <v>0.29984603541185523</v>
      </c>
    </row>
    <row r="10" spans="2:7">
      <c r="E10" s="2">
        <f>SUM(E13:E18)</f>
        <v>25.38</v>
      </c>
      <c r="F10" s="2">
        <f>SUM(F13:F18)</f>
        <v>50.76</v>
      </c>
      <c r="G10" s="3">
        <f>(F10-E9)/F10</f>
        <v>0.64164696611505112</v>
      </c>
    </row>
    <row r="11" spans="2:7">
      <c r="B11" t="s">
        <v>59</v>
      </c>
      <c r="E11" s="6">
        <f>E9-E10</f>
        <v>-7.1899999999999977</v>
      </c>
      <c r="F11" s="2"/>
    </row>
    <row r="12" spans="2:7">
      <c r="E12" s="2"/>
      <c r="F12" s="2"/>
    </row>
    <row r="13" spans="2:7">
      <c r="B13" s="4" t="s">
        <v>61</v>
      </c>
      <c r="D13" s="1" t="s">
        <v>1</v>
      </c>
      <c r="E13" s="2">
        <v>3.97</v>
      </c>
      <c r="F13" s="2">
        <f t="shared" ref="F13:F20" si="0">E13*2</f>
        <v>7.94</v>
      </c>
    </row>
    <row r="14" spans="2:7">
      <c r="B14" s="4" t="s">
        <v>62</v>
      </c>
      <c r="C14" t="s">
        <v>12</v>
      </c>
      <c r="D14" s="1" t="s">
        <v>1</v>
      </c>
      <c r="E14" s="2">
        <v>3.47</v>
      </c>
      <c r="F14" s="2">
        <f t="shared" si="0"/>
        <v>6.94</v>
      </c>
    </row>
    <row r="15" spans="2:7" s="3" customFormat="1">
      <c r="B15" s="4" t="s">
        <v>7</v>
      </c>
      <c r="C15"/>
      <c r="D15" s="1" t="s">
        <v>1</v>
      </c>
      <c r="E15" s="2">
        <v>3.75</v>
      </c>
      <c r="F15" s="2">
        <f t="shared" si="0"/>
        <v>7.5</v>
      </c>
    </row>
    <row r="16" spans="2:7" s="3" customFormat="1">
      <c r="B16" s="4" t="s">
        <v>66</v>
      </c>
      <c r="C16"/>
      <c r="D16" s="1" t="s">
        <v>1</v>
      </c>
      <c r="E16" s="2">
        <v>6.97</v>
      </c>
      <c r="F16" s="2">
        <f t="shared" si="0"/>
        <v>13.94</v>
      </c>
    </row>
    <row r="17" spans="2:7" s="3" customFormat="1">
      <c r="B17" s="4" t="s">
        <v>14</v>
      </c>
      <c r="C17"/>
      <c r="D17" s="1" t="s">
        <v>1</v>
      </c>
      <c r="E17" s="2">
        <v>3.47</v>
      </c>
      <c r="F17" s="2">
        <f t="shared" si="0"/>
        <v>6.94</v>
      </c>
    </row>
    <row r="18" spans="2:7" s="3" customFormat="1">
      <c r="B18" s="5" t="s">
        <v>16</v>
      </c>
      <c r="C18" t="s">
        <v>12</v>
      </c>
      <c r="D18" s="1" t="s">
        <v>1</v>
      </c>
      <c r="E18" s="2">
        <v>3.75</v>
      </c>
      <c r="F18" s="2">
        <f t="shared" si="0"/>
        <v>7.5</v>
      </c>
    </row>
    <row r="19" spans="2:7">
      <c r="E19" s="2"/>
      <c r="F19" s="2"/>
    </row>
    <row r="20" spans="2:7">
      <c r="E20" s="2">
        <f>SUM(E11:E18)</f>
        <v>18.190000000000005</v>
      </c>
      <c r="F20" s="2">
        <f t="shared" si="0"/>
        <v>36.38000000000001</v>
      </c>
      <c r="G20" s="3">
        <f>(F20-E20)/F20</f>
        <v>0.5</v>
      </c>
    </row>
  </sheetData>
  <phoneticPr fontId="1" type="noConversion"/>
  <pageMargins left="0.75000000000000011" right="0.75000000000000011" top="1" bottom="1" header="0.5" footer="0.5"/>
  <pageSetup paperSize="9" scale="70" orientation="landscape" horizontalDpi="4294967292" verticalDpi="4294967292"/>
  <drawing r:id="rId1"/>
  <extLst>
    <ext xmlns:mx="http://schemas.microsoft.com/office/mac/excel/2008/main" uri="{64002731-A6B0-56B0-2670-7721B7C09600}">
      <mx:PLV Mode="0" OnePage="0" WScale="10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B7:G20"/>
  <sheetViews>
    <sheetView workbookViewId="0">
      <selection activeCell="F31" sqref="F31"/>
    </sheetView>
  </sheetViews>
  <sheetFormatPr baseColWidth="10" defaultRowHeight="15" x14ac:dyDescent="0"/>
  <cols>
    <col min="1" max="1" width="57" customWidth="1"/>
    <col min="2" max="2" width="22" customWidth="1"/>
    <col min="3" max="3" width="7.5703125" customWidth="1"/>
    <col min="4" max="4" width="5.85546875" customWidth="1"/>
    <col min="7" max="7" width="10.7109375" style="3"/>
  </cols>
  <sheetData>
    <row r="7" spans="2:7">
      <c r="E7" s="1" t="s">
        <v>39</v>
      </c>
      <c r="F7" s="1" t="s">
        <v>40</v>
      </c>
    </row>
    <row r="9" spans="2:7">
      <c r="B9" t="s">
        <v>57</v>
      </c>
      <c r="E9" s="2">
        <v>18.190000000000001</v>
      </c>
      <c r="F9" s="2">
        <v>25.98</v>
      </c>
      <c r="G9" s="3">
        <f>($F$9-E9)/F9</f>
        <v>0.29984603541185523</v>
      </c>
    </row>
    <row r="10" spans="2:7">
      <c r="E10" s="2">
        <f>SUM(E13:E18)</f>
        <v>21.380000000000003</v>
      </c>
      <c r="F10" s="2">
        <f>SUM(F13:F18)</f>
        <v>42.760000000000005</v>
      </c>
      <c r="G10" s="3">
        <f>(F10-E9)/F10</f>
        <v>0.57460243217960716</v>
      </c>
    </row>
    <row r="11" spans="2:7">
      <c r="B11" t="s">
        <v>59</v>
      </c>
      <c r="E11" s="6">
        <f>E9-E10</f>
        <v>-3.1900000000000013</v>
      </c>
      <c r="F11" s="2"/>
    </row>
    <row r="12" spans="2:7">
      <c r="E12" s="2"/>
      <c r="F12" s="2"/>
    </row>
    <row r="13" spans="2:7">
      <c r="B13" s="4" t="s">
        <v>58</v>
      </c>
      <c r="D13" s="1" t="s">
        <v>1</v>
      </c>
      <c r="E13" s="2">
        <v>3.47</v>
      </c>
      <c r="F13" s="2">
        <f t="shared" ref="F13:F20" si="0">E13*2</f>
        <v>6.94</v>
      </c>
    </row>
    <row r="14" spans="2:7">
      <c r="B14" s="4" t="s">
        <v>3</v>
      </c>
      <c r="C14" t="s">
        <v>12</v>
      </c>
      <c r="D14" s="1" t="s">
        <v>1</v>
      </c>
      <c r="E14" s="2">
        <v>3.47</v>
      </c>
      <c r="F14" s="2">
        <f t="shared" si="0"/>
        <v>6.94</v>
      </c>
    </row>
    <row r="15" spans="2:7" s="3" customFormat="1">
      <c r="B15" s="4" t="s">
        <v>7</v>
      </c>
      <c r="C15"/>
      <c r="D15" s="1" t="s">
        <v>1</v>
      </c>
      <c r="E15" s="2">
        <v>3.75</v>
      </c>
      <c r="F15" s="2">
        <f t="shared" si="0"/>
        <v>7.5</v>
      </c>
    </row>
    <row r="16" spans="2:7" s="3" customFormat="1">
      <c r="B16" s="4" t="s">
        <v>11</v>
      </c>
      <c r="C16" t="s">
        <v>12</v>
      </c>
      <c r="D16" s="1" t="s">
        <v>1</v>
      </c>
      <c r="E16" s="2">
        <v>3.47</v>
      </c>
      <c r="F16" s="2">
        <f t="shared" si="0"/>
        <v>6.94</v>
      </c>
    </row>
    <row r="17" spans="2:7" s="3" customFormat="1">
      <c r="B17" s="4" t="s">
        <v>14</v>
      </c>
      <c r="C17"/>
      <c r="D17" s="1" t="s">
        <v>1</v>
      </c>
      <c r="E17" s="2">
        <v>3.47</v>
      </c>
      <c r="F17" s="2">
        <f t="shared" si="0"/>
        <v>6.94</v>
      </c>
    </row>
    <row r="18" spans="2:7" s="3" customFormat="1">
      <c r="B18" s="5" t="s">
        <v>16</v>
      </c>
      <c r="C18" t="s">
        <v>12</v>
      </c>
      <c r="D18" s="1" t="s">
        <v>1</v>
      </c>
      <c r="E18" s="2">
        <v>3.75</v>
      </c>
      <c r="F18" s="2">
        <f t="shared" si="0"/>
        <v>7.5</v>
      </c>
    </row>
    <row r="19" spans="2:7">
      <c r="E19" s="2"/>
      <c r="F19" s="2"/>
    </row>
    <row r="20" spans="2:7">
      <c r="E20" s="2">
        <f>SUM(E11:E18)</f>
        <v>18.189999999999998</v>
      </c>
      <c r="F20" s="2">
        <f t="shared" si="0"/>
        <v>36.379999999999995</v>
      </c>
      <c r="G20" s="3">
        <f>(F20-E20)/F20</f>
        <v>0.5</v>
      </c>
    </row>
  </sheetData>
  <phoneticPr fontId="1" type="noConversion"/>
  <pageMargins left="0.75000000000000011" right="0.75000000000000011" top="1" bottom="1" header="0.5" footer="0.5"/>
  <pageSetup paperSize="9" scale="70" orientation="landscape" horizontalDpi="4294967292" verticalDpi="4294967292"/>
  <drawing r:id="rId1"/>
  <extLst>
    <ext xmlns:mx="http://schemas.microsoft.com/office/mac/excel/2008/main" uri="{64002731-A6B0-56B0-2670-7721B7C09600}">
      <mx:PLV Mode="0" OnePage="0" WScale="10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B7:G20"/>
  <sheetViews>
    <sheetView workbookViewId="0">
      <selection activeCell="H18" sqref="H18"/>
    </sheetView>
  </sheetViews>
  <sheetFormatPr baseColWidth="10" defaultRowHeight="15" x14ac:dyDescent="0"/>
  <cols>
    <col min="1" max="1" width="57" customWidth="1"/>
    <col min="2" max="2" width="22" customWidth="1"/>
    <col min="3" max="3" width="7.5703125" customWidth="1"/>
    <col min="4" max="4" width="5.85546875" customWidth="1"/>
    <col min="7" max="7" width="10.7109375" style="3"/>
  </cols>
  <sheetData>
    <row r="7" spans="2:7">
      <c r="E7" s="1" t="s">
        <v>39</v>
      </c>
      <c r="F7" s="1" t="s">
        <v>40</v>
      </c>
    </row>
    <row r="9" spans="2:7">
      <c r="B9" t="s">
        <v>37</v>
      </c>
      <c r="E9" s="2">
        <v>24.47</v>
      </c>
      <c r="F9" s="2">
        <v>34.950000000000003</v>
      </c>
      <c r="G9" s="3">
        <f>($F$9-E9)/F9</f>
        <v>0.299856938483548</v>
      </c>
    </row>
    <row r="10" spans="2:7">
      <c r="E10" s="2">
        <f>SUM(E13:E18)</f>
        <v>23.38</v>
      </c>
      <c r="F10" s="2">
        <f>SUM(F13:F18)+E11</f>
        <v>47.849999999999994</v>
      </c>
      <c r="G10" s="3">
        <f>(F10-E9)/F10</f>
        <v>0.48861024033437822</v>
      </c>
    </row>
    <row r="11" spans="2:7">
      <c r="B11" t="s">
        <v>56</v>
      </c>
      <c r="E11" s="2">
        <f>E9-E10</f>
        <v>1.0899999999999999</v>
      </c>
      <c r="F11" s="2"/>
    </row>
    <row r="12" spans="2:7">
      <c r="E12" s="2"/>
      <c r="F12" s="2"/>
    </row>
    <row r="13" spans="2:7">
      <c r="B13" s="4" t="s">
        <v>3</v>
      </c>
      <c r="C13" t="s">
        <v>12</v>
      </c>
      <c r="D13" s="1" t="s">
        <v>1</v>
      </c>
      <c r="E13" s="2">
        <v>3.47</v>
      </c>
      <c r="F13" s="2">
        <f t="shared" ref="F13:F20" si="0">E13*2</f>
        <v>6.94</v>
      </c>
    </row>
    <row r="14" spans="2:7" s="3" customFormat="1">
      <c r="B14" s="4" t="s">
        <v>7</v>
      </c>
      <c r="C14"/>
      <c r="D14" s="1" t="s">
        <v>1</v>
      </c>
      <c r="E14" s="2">
        <v>3.75</v>
      </c>
      <c r="F14" s="2">
        <f t="shared" si="0"/>
        <v>7.5</v>
      </c>
    </row>
    <row r="15" spans="2:7" s="3" customFormat="1">
      <c r="B15" s="4" t="s">
        <v>16</v>
      </c>
      <c r="C15" t="s">
        <v>12</v>
      </c>
      <c r="D15" s="1" t="s">
        <v>1</v>
      </c>
      <c r="E15" s="2">
        <v>3.75</v>
      </c>
      <c r="F15" s="2">
        <f t="shared" si="0"/>
        <v>7.5</v>
      </c>
    </row>
    <row r="16" spans="2:7" s="3" customFormat="1">
      <c r="B16" s="4" t="s">
        <v>19</v>
      </c>
      <c r="C16" t="s">
        <v>12</v>
      </c>
      <c r="D16" s="1" t="s">
        <v>1</v>
      </c>
      <c r="E16" s="2">
        <v>3.97</v>
      </c>
      <c r="F16" s="2">
        <f t="shared" si="0"/>
        <v>7.94</v>
      </c>
    </row>
    <row r="17" spans="2:7">
      <c r="B17" s="4" t="s">
        <v>26</v>
      </c>
      <c r="D17" s="1" t="s">
        <v>1</v>
      </c>
      <c r="E17" s="2">
        <v>3.97</v>
      </c>
      <c r="F17" s="2">
        <f t="shared" si="0"/>
        <v>7.94</v>
      </c>
    </row>
    <row r="18" spans="2:7">
      <c r="B18" s="4" t="s">
        <v>36</v>
      </c>
      <c r="D18" s="1" t="s">
        <v>1</v>
      </c>
      <c r="E18" s="2">
        <v>4.47</v>
      </c>
      <c r="F18" s="2">
        <f t="shared" si="0"/>
        <v>8.94</v>
      </c>
    </row>
    <row r="19" spans="2:7">
      <c r="E19" s="2"/>
      <c r="F19" s="2"/>
    </row>
    <row r="20" spans="2:7">
      <c r="E20" s="2">
        <f>SUM(E11:E18)</f>
        <v>24.47</v>
      </c>
      <c r="F20" s="2">
        <f t="shared" si="0"/>
        <v>48.94</v>
      </c>
      <c r="G20" s="3">
        <f>(F20-E20)/F20</f>
        <v>0.5</v>
      </c>
    </row>
  </sheetData>
  <phoneticPr fontId="1" type="noConversion"/>
  <pageMargins left="0.75000000000000011" right="0.75000000000000011" top="1" bottom="1" header="0.5" footer="0.5"/>
  <pageSetup paperSize="9" scale="70" orientation="landscape" horizontalDpi="4294967292" verticalDpi="4294967292"/>
  <drawing r:id="rId1"/>
  <extLst>
    <ext xmlns:mx="http://schemas.microsoft.com/office/mac/excel/2008/main" uri="{64002731-A6B0-56B0-2670-7721B7C09600}">
      <mx:PLV Mode="0" OnePage="0" WScale="10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B7:G47"/>
  <sheetViews>
    <sheetView workbookViewId="0">
      <selection activeCell="B26" sqref="B26"/>
    </sheetView>
  </sheetViews>
  <sheetFormatPr baseColWidth="10" defaultRowHeight="15" x14ac:dyDescent="0"/>
  <cols>
    <col min="1" max="1" width="57" customWidth="1"/>
    <col min="2" max="2" width="22" customWidth="1"/>
    <col min="3" max="3" width="7.5703125" customWidth="1"/>
    <col min="4" max="4" width="5.85546875" customWidth="1"/>
    <col min="7" max="7" width="10.7109375" style="3"/>
  </cols>
  <sheetData>
    <row r="7" spans="2:7">
      <c r="E7" s="1" t="s">
        <v>39</v>
      </c>
      <c r="F7" s="1" t="s">
        <v>40</v>
      </c>
    </row>
    <row r="9" spans="2:7">
      <c r="B9" t="s">
        <v>45</v>
      </c>
      <c r="E9" s="2">
        <v>41.97</v>
      </c>
      <c r="F9" s="2">
        <v>59.95</v>
      </c>
      <c r="G9" s="3">
        <f>($F$9-E9)/F9</f>
        <v>0.29991659716430363</v>
      </c>
    </row>
    <row r="10" spans="2:7">
      <c r="E10" s="2">
        <f>SUM(E13:E45)</f>
        <v>38.32</v>
      </c>
      <c r="F10" s="2">
        <f>SUM(F13:F45)</f>
        <v>76.64</v>
      </c>
      <c r="G10" s="3">
        <f>(F10-E9)/F10</f>
        <v>0.45237473903966596</v>
      </c>
    </row>
    <row r="11" spans="2:7">
      <c r="B11" t="s">
        <v>54</v>
      </c>
      <c r="E11" s="2">
        <f>E9-E10</f>
        <v>3.6499999999999986</v>
      </c>
      <c r="F11" s="2"/>
    </row>
    <row r="12" spans="2:7">
      <c r="E12" s="2"/>
      <c r="F12" s="2"/>
    </row>
    <row r="13" spans="2:7">
      <c r="B13" t="s">
        <v>46</v>
      </c>
      <c r="C13" t="s">
        <v>12</v>
      </c>
      <c r="D13" s="1" t="s">
        <v>1</v>
      </c>
      <c r="E13" s="2">
        <v>5.97</v>
      </c>
      <c r="F13" s="2">
        <f>E13*2</f>
        <v>11.94</v>
      </c>
    </row>
    <row r="14" spans="2:7">
      <c r="B14" t="s">
        <v>47</v>
      </c>
      <c r="C14" t="s">
        <v>12</v>
      </c>
      <c r="D14" s="1" t="s">
        <v>1</v>
      </c>
      <c r="E14" s="2">
        <v>5.97</v>
      </c>
      <c r="F14" s="2">
        <f t="shared" ref="F14:F19" si="0">E14*2</f>
        <v>11.94</v>
      </c>
    </row>
    <row r="15" spans="2:7">
      <c r="B15" t="s">
        <v>48</v>
      </c>
      <c r="C15" t="s">
        <v>12</v>
      </c>
      <c r="D15" s="1" t="s">
        <v>1</v>
      </c>
      <c r="E15" s="2">
        <v>7.97</v>
      </c>
      <c r="F15" s="2">
        <f t="shared" si="0"/>
        <v>15.94</v>
      </c>
    </row>
    <row r="16" spans="2:7">
      <c r="B16" t="s">
        <v>49</v>
      </c>
      <c r="C16" t="s">
        <v>50</v>
      </c>
      <c r="D16" s="1" t="s">
        <v>51</v>
      </c>
      <c r="E16" s="2">
        <v>6.47</v>
      </c>
      <c r="F16" s="2">
        <f t="shared" si="0"/>
        <v>12.94</v>
      </c>
    </row>
    <row r="17" spans="2:6">
      <c r="B17" t="s">
        <v>52</v>
      </c>
      <c r="C17" t="s">
        <v>50</v>
      </c>
      <c r="D17" s="1" t="s">
        <v>1</v>
      </c>
      <c r="E17" s="2">
        <v>5.97</v>
      </c>
      <c r="F17" s="2">
        <f t="shared" si="0"/>
        <v>11.94</v>
      </c>
    </row>
    <row r="18" spans="2:6" s="3" customFormat="1">
      <c r="B18" t="s">
        <v>53</v>
      </c>
      <c r="C18" t="s">
        <v>50</v>
      </c>
      <c r="D18" s="1" t="s">
        <v>51</v>
      </c>
      <c r="E18" s="2">
        <v>5.97</v>
      </c>
      <c r="F18" s="2">
        <f t="shared" si="0"/>
        <v>11.94</v>
      </c>
    </row>
    <row r="19" spans="2:6" s="3" customFormat="1">
      <c r="B19"/>
      <c r="C19"/>
      <c r="D19" s="1"/>
      <c r="E19" s="2"/>
      <c r="F19" s="2">
        <f t="shared" si="0"/>
        <v>0</v>
      </c>
    </row>
    <row r="20" spans="2:6" s="3" customFormat="1">
      <c r="B20"/>
      <c r="C20"/>
      <c r="D20" s="1"/>
      <c r="E20" s="2"/>
      <c r="F20" s="2"/>
    </row>
    <row r="21" spans="2:6" s="3" customFormat="1">
      <c r="B21"/>
      <c r="C21"/>
      <c r="D21" s="1"/>
      <c r="E21" s="2"/>
      <c r="F21" s="2"/>
    </row>
    <row r="22" spans="2:6" s="3" customFormat="1">
      <c r="B22"/>
      <c r="C22"/>
      <c r="D22" s="1"/>
      <c r="E22" s="2"/>
      <c r="F22" s="2"/>
    </row>
    <row r="23" spans="2:6" s="3" customFormat="1">
      <c r="B23"/>
      <c r="C23"/>
      <c r="D23" s="1"/>
      <c r="E23" s="2"/>
      <c r="F23" s="2"/>
    </row>
    <row r="24" spans="2:6" s="3" customFormat="1">
      <c r="B24"/>
      <c r="C24"/>
      <c r="D24" s="1"/>
      <c r="E24" s="2"/>
      <c r="F24" s="2"/>
    </row>
    <row r="25" spans="2:6" s="3" customFormat="1">
      <c r="B25"/>
      <c r="C25"/>
      <c r="D25" s="1"/>
      <c r="E25" s="2"/>
      <c r="F25" s="2"/>
    </row>
    <row r="26" spans="2:6" s="3" customFormat="1">
      <c r="B26"/>
      <c r="C26"/>
      <c r="D26" s="1"/>
      <c r="E26" s="2"/>
      <c r="F26" s="2"/>
    </row>
    <row r="27" spans="2:6" s="3" customFormat="1">
      <c r="B27"/>
      <c r="C27"/>
      <c r="D27" s="1"/>
      <c r="E27" s="2"/>
      <c r="F27" s="2"/>
    </row>
    <row r="28" spans="2:6" s="3" customFormat="1">
      <c r="B28"/>
      <c r="C28"/>
      <c r="D28" s="1"/>
      <c r="E28" s="2"/>
      <c r="F28" s="2"/>
    </row>
    <row r="29" spans="2:6" s="3" customFormat="1">
      <c r="B29"/>
      <c r="C29"/>
      <c r="D29" s="1"/>
      <c r="E29" s="2"/>
      <c r="F29" s="2"/>
    </row>
    <row r="30" spans="2:6" s="3" customFormat="1">
      <c r="B30"/>
      <c r="C30"/>
      <c r="D30" s="1"/>
      <c r="E30" s="2"/>
      <c r="F30" s="2"/>
    </row>
    <row r="31" spans="2:6" s="3" customFormat="1">
      <c r="B31"/>
      <c r="C31"/>
      <c r="D31" s="1"/>
      <c r="E31" s="2"/>
      <c r="F31" s="2"/>
    </row>
    <row r="32" spans="2:6" s="3" customFormat="1">
      <c r="B32"/>
      <c r="C32"/>
      <c r="D32" s="1"/>
      <c r="E32" s="2"/>
      <c r="F32" s="2"/>
    </row>
    <row r="33" spans="2:6" s="3" customFormat="1">
      <c r="B33"/>
      <c r="C33"/>
      <c r="D33" s="1"/>
      <c r="E33" s="2"/>
      <c r="F33" s="2"/>
    </row>
    <row r="34" spans="2:6" s="3" customFormat="1">
      <c r="B34"/>
      <c r="C34"/>
      <c r="D34" s="1"/>
      <c r="E34" s="2"/>
      <c r="F34" s="2"/>
    </row>
    <row r="35" spans="2:6" s="3" customFormat="1">
      <c r="B35"/>
      <c r="C35"/>
      <c r="D35" s="1"/>
      <c r="E35" s="2"/>
      <c r="F35" s="2"/>
    </row>
    <row r="36" spans="2:6" s="3" customFormat="1">
      <c r="B36"/>
      <c r="C36"/>
      <c r="D36" s="1"/>
      <c r="E36" s="2"/>
      <c r="F36" s="2"/>
    </row>
    <row r="37" spans="2:6" s="3" customFormat="1">
      <c r="B37"/>
      <c r="C37"/>
      <c r="D37" s="1"/>
      <c r="E37" s="2"/>
      <c r="F37" s="2"/>
    </row>
    <row r="38" spans="2:6" s="3" customFormat="1">
      <c r="B38"/>
      <c r="C38"/>
      <c r="D38" s="1"/>
      <c r="E38" s="2"/>
      <c r="F38" s="2"/>
    </row>
    <row r="39" spans="2:6" s="3" customFormat="1">
      <c r="B39"/>
      <c r="C39"/>
      <c r="D39" s="1"/>
      <c r="E39" s="2"/>
      <c r="F39" s="2"/>
    </row>
    <row r="40" spans="2:6" s="3" customFormat="1">
      <c r="B40"/>
      <c r="C40"/>
      <c r="D40" s="1"/>
      <c r="E40" s="2"/>
      <c r="F40" s="2"/>
    </row>
    <row r="41" spans="2:6" s="3" customFormat="1">
      <c r="B41"/>
      <c r="C41"/>
      <c r="D41" s="1"/>
      <c r="E41" s="2"/>
      <c r="F41" s="2"/>
    </row>
    <row r="42" spans="2:6" s="3" customFormat="1">
      <c r="B42"/>
      <c r="C42"/>
      <c r="D42" s="1"/>
      <c r="E42" s="2"/>
      <c r="F42" s="2"/>
    </row>
    <row r="43" spans="2:6" s="3" customFormat="1">
      <c r="B43"/>
      <c r="C43"/>
      <c r="D43" s="1"/>
      <c r="E43" s="2"/>
      <c r="F43" s="2"/>
    </row>
    <row r="44" spans="2:6" s="3" customFormat="1">
      <c r="B44"/>
      <c r="C44"/>
      <c r="D44" s="1"/>
      <c r="E44" s="2"/>
      <c r="F44" s="2"/>
    </row>
    <row r="45" spans="2:6" s="3" customFormat="1">
      <c r="B45"/>
      <c r="C45"/>
      <c r="D45"/>
      <c r="E45" s="2"/>
      <c r="F45" s="2"/>
    </row>
    <row r="46" spans="2:6" s="3" customFormat="1">
      <c r="B46"/>
      <c r="C46"/>
      <c r="D46"/>
      <c r="E46" s="2"/>
      <c r="F46" s="2"/>
    </row>
    <row r="47" spans="2:6" s="3" customFormat="1">
      <c r="B47"/>
      <c r="C47"/>
      <c r="D47"/>
      <c r="E47" s="2"/>
      <c r="F47" s="2"/>
    </row>
  </sheetData>
  <phoneticPr fontId="1" type="noConversion"/>
  <pageMargins left="0.75000000000000011" right="0.75000000000000011" top="1" bottom="1" header="0.5" footer="0.5"/>
  <pageSetup paperSize="9" scale="69" orientation="landscape" horizontalDpi="4294967292" verticalDpi="4294967292"/>
  <drawing r:id="rId1"/>
  <extLst>
    <ext xmlns:mx="http://schemas.microsoft.com/office/mac/excel/2008/main" uri="{64002731-A6B0-56B0-2670-7721B7C09600}">
      <mx:PLV Mode="0" OnePage="0" WScale="10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B7:G47"/>
  <sheetViews>
    <sheetView workbookViewId="0">
      <selection activeCell="A12" sqref="A12:XFD12"/>
    </sheetView>
  </sheetViews>
  <sheetFormatPr baseColWidth="10" defaultRowHeight="15" x14ac:dyDescent="0"/>
  <cols>
    <col min="1" max="1" width="57" customWidth="1"/>
    <col min="2" max="2" width="22" customWidth="1"/>
    <col min="3" max="3" width="7.5703125" customWidth="1"/>
    <col min="4" max="4" width="5.85546875" customWidth="1"/>
    <col min="7" max="7" width="10.7109375" style="3"/>
  </cols>
  <sheetData>
    <row r="7" spans="2:7">
      <c r="E7" s="1" t="s">
        <v>39</v>
      </c>
      <c r="F7" s="1" t="s">
        <v>40</v>
      </c>
    </row>
    <row r="9" spans="2:7">
      <c r="B9" t="s">
        <v>41</v>
      </c>
      <c r="E9" s="2">
        <v>18.87</v>
      </c>
      <c r="F9" s="2">
        <v>26.95</v>
      </c>
      <c r="G9" s="3">
        <f>($F$9-E9)/F9</f>
        <v>0.29981447124304261</v>
      </c>
    </row>
    <row r="10" spans="2:7">
      <c r="E10" s="2">
        <f>SUM(E13:E45)</f>
        <v>16.91</v>
      </c>
      <c r="F10" s="2">
        <f>SUM(F13:F45)</f>
        <v>33.82</v>
      </c>
      <c r="G10" s="3">
        <f>(F10-E9)/F10</f>
        <v>0.44204612655233588</v>
      </c>
    </row>
    <row r="11" spans="2:7">
      <c r="B11" t="s">
        <v>55</v>
      </c>
      <c r="E11" s="2">
        <f>E9-E10</f>
        <v>1.9600000000000009</v>
      </c>
      <c r="F11" s="2"/>
    </row>
    <row r="12" spans="2:7">
      <c r="E12" s="2"/>
      <c r="F12" s="2"/>
    </row>
    <row r="13" spans="2:7">
      <c r="B13" t="s">
        <v>42</v>
      </c>
      <c r="C13" t="s">
        <v>12</v>
      </c>
      <c r="D13" s="1" t="s">
        <v>1</v>
      </c>
      <c r="E13" s="2">
        <v>5.97</v>
      </c>
      <c r="F13" s="2">
        <f>E13*2</f>
        <v>11.94</v>
      </c>
    </row>
    <row r="14" spans="2:7">
      <c r="B14" t="s">
        <v>43</v>
      </c>
      <c r="C14" t="s">
        <v>12</v>
      </c>
      <c r="D14" s="1" t="s">
        <v>1</v>
      </c>
      <c r="E14" s="2">
        <v>5.97</v>
      </c>
      <c r="F14" s="2">
        <f t="shared" ref="F14:F16" si="0">E14*2</f>
        <v>11.94</v>
      </c>
    </row>
    <row r="15" spans="2:7">
      <c r="B15" t="s">
        <v>44</v>
      </c>
      <c r="C15" t="s">
        <v>12</v>
      </c>
      <c r="D15" s="1" t="s">
        <v>1</v>
      </c>
      <c r="E15" s="2">
        <v>4.97</v>
      </c>
      <c r="F15" s="2">
        <f t="shared" si="0"/>
        <v>9.94</v>
      </c>
    </row>
    <row r="16" spans="2:7">
      <c r="D16" s="1"/>
      <c r="E16" s="2"/>
      <c r="F16" s="2">
        <f t="shared" si="0"/>
        <v>0</v>
      </c>
    </row>
    <row r="17" spans="2:6">
      <c r="D17" s="1"/>
      <c r="E17" s="2"/>
      <c r="F17" s="2"/>
    </row>
    <row r="18" spans="2:6" s="3" customFormat="1">
      <c r="B18"/>
      <c r="C18"/>
      <c r="D18" s="1"/>
      <c r="E18" s="2"/>
      <c r="F18" s="2"/>
    </row>
    <row r="19" spans="2:6" s="3" customFormat="1">
      <c r="B19"/>
      <c r="C19"/>
      <c r="D19" s="1"/>
      <c r="E19" s="2"/>
      <c r="F19" s="2"/>
    </row>
    <row r="20" spans="2:6" s="3" customFormat="1">
      <c r="B20"/>
      <c r="C20"/>
      <c r="D20" s="1"/>
      <c r="E20" s="2"/>
      <c r="F20" s="2"/>
    </row>
    <row r="21" spans="2:6" s="3" customFormat="1">
      <c r="B21"/>
      <c r="C21"/>
      <c r="D21" s="1"/>
      <c r="E21" s="2"/>
      <c r="F21" s="2"/>
    </row>
    <row r="22" spans="2:6" s="3" customFormat="1">
      <c r="B22"/>
      <c r="C22"/>
      <c r="D22" s="1"/>
      <c r="E22" s="2"/>
      <c r="F22" s="2"/>
    </row>
    <row r="23" spans="2:6" s="3" customFormat="1">
      <c r="B23"/>
      <c r="C23"/>
      <c r="D23" s="1"/>
      <c r="E23" s="2"/>
      <c r="F23" s="2"/>
    </row>
    <row r="24" spans="2:6" s="3" customFormat="1">
      <c r="B24"/>
      <c r="C24"/>
      <c r="D24" s="1"/>
      <c r="E24" s="2"/>
      <c r="F24" s="2"/>
    </row>
    <row r="25" spans="2:6" s="3" customFormat="1">
      <c r="B25"/>
      <c r="C25"/>
      <c r="D25" s="1"/>
      <c r="E25" s="2"/>
      <c r="F25" s="2"/>
    </row>
    <row r="26" spans="2:6" s="3" customFormat="1">
      <c r="B26"/>
      <c r="C26"/>
      <c r="D26" s="1"/>
      <c r="E26" s="2"/>
      <c r="F26" s="2"/>
    </row>
    <row r="27" spans="2:6" s="3" customFormat="1">
      <c r="B27"/>
      <c r="C27"/>
      <c r="D27" s="1"/>
      <c r="E27" s="2"/>
      <c r="F27" s="2"/>
    </row>
    <row r="28" spans="2:6" s="3" customFormat="1">
      <c r="B28"/>
      <c r="C28"/>
      <c r="D28" s="1"/>
      <c r="E28" s="2"/>
      <c r="F28" s="2"/>
    </row>
    <row r="29" spans="2:6" s="3" customFormat="1">
      <c r="B29"/>
      <c r="C29"/>
      <c r="D29" s="1"/>
      <c r="E29" s="2"/>
      <c r="F29" s="2"/>
    </row>
    <row r="30" spans="2:6" s="3" customFormat="1">
      <c r="B30"/>
      <c r="C30"/>
      <c r="D30" s="1"/>
      <c r="E30" s="2"/>
      <c r="F30" s="2"/>
    </row>
    <row r="31" spans="2:6" s="3" customFormat="1">
      <c r="B31"/>
      <c r="C31"/>
      <c r="D31" s="1"/>
      <c r="E31" s="2"/>
      <c r="F31" s="2"/>
    </row>
    <row r="32" spans="2:6" s="3" customFormat="1">
      <c r="B32"/>
      <c r="C32"/>
      <c r="D32" s="1"/>
      <c r="E32" s="2"/>
      <c r="F32" s="2"/>
    </row>
    <row r="33" spans="2:6" s="3" customFormat="1">
      <c r="B33"/>
      <c r="C33"/>
      <c r="D33" s="1"/>
      <c r="E33" s="2"/>
      <c r="F33" s="2"/>
    </row>
    <row r="34" spans="2:6">
      <c r="D34" s="1"/>
      <c r="E34" s="2"/>
      <c r="F34" s="2"/>
    </row>
    <row r="35" spans="2:6">
      <c r="D35" s="1"/>
      <c r="E35" s="2"/>
      <c r="F35" s="2"/>
    </row>
    <row r="36" spans="2:6">
      <c r="D36" s="1"/>
      <c r="E36" s="2"/>
      <c r="F36" s="2"/>
    </row>
    <row r="37" spans="2:6">
      <c r="D37" s="1"/>
      <c r="E37" s="2"/>
      <c r="F37" s="2"/>
    </row>
    <row r="38" spans="2:6">
      <c r="D38" s="1"/>
      <c r="E38" s="2"/>
      <c r="F38" s="2"/>
    </row>
    <row r="39" spans="2:6">
      <c r="D39" s="1"/>
      <c r="E39" s="2"/>
      <c r="F39" s="2"/>
    </row>
    <row r="40" spans="2:6">
      <c r="D40" s="1"/>
      <c r="E40" s="2"/>
      <c r="F40" s="2"/>
    </row>
    <row r="41" spans="2:6">
      <c r="D41" s="1"/>
      <c r="E41" s="2"/>
      <c r="F41" s="2"/>
    </row>
    <row r="42" spans="2:6">
      <c r="D42" s="1"/>
      <c r="E42" s="2"/>
      <c r="F42" s="2"/>
    </row>
    <row r="43" spans="2:6">
      <c r="D43" s="1"/>
      <c r="E43" s="2"/>
      <c r="F43" s="2"/>
    </row>
    <row r="44" spans="2:6">
      <c r="D44" s="1"/>
      <c r="E44" s="2"/>
      <c r="F44" s="2"/>
    </row>
    <row r="45" spans="2:6">
      <c r="E45" s="2"/>
      <c r="F45" s="2"/>
    </row>
    <row r="46" spans="2:6">
      <c r="E46" s="2"/>
      <c r="F46" s="2"/>
    </row>
    <row r="47" spans="2:6">
      <c r="E47" s="2"/>
      <c r="F47" s="2"/>
    </row>
  </sheetData>
  <phoneticPr fontId="1" type="noConversion"/>
  <pageMargins left="0.75000000000000011" right="0.75000000000000011" top="1" bottom="1" header="0.5" footer="0.5"/>
  <pageSetup paperSize="9" scale="69" orientation="landscape" horizontalDpi="4294967292" verticalDpi="4294967292"/>
  <drawing r:id="rId1"/>
  <extLst>
    <ext xmlns:mx="http://schemas.microsoft.com/office/mac/excel/2008/main" uri="{64002731-A6B0-56B0-2670-7721B7C09600}">
      <mx:PLV Mode="0" OnePage="0" WScale="10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B7:G47"/>
  <sheetViews>
    <sheetView workbookViewId="0">
      <selection activeCell="I18" sqref="I18"/>
    </sheetView>
  </sheetViews>
  <sheetFormatPr baseColWidth="10" defaultRowHeight="15" x14ac:dyDescent="0"/>
  <cols>
    <col min="1" max="1" width="57" customWidth="1"/>
    <col min="2" max="2" width="22" customWidth="1"/>
    <col min="3" max="3" width="7.5703125" customWidth="1"/>
    <col min="4" max="4" width="5.85546875" customWidth="1"/>
    <col min="7" max="7" width="10.7109375" style="3"/>
  </cols>
  <sheetData>
    <row r="7" spans="2:7">
      <c r="E7" s="1" t="s">
        <v>39</v>
      </c>
      <c r="F7" s="1" t="s">
        <v>40</v>
      </c>
    </row>
    <row r="9" spans="2:7">
      <c r="B9" t="s">
        <v>37</v>
      </c>
      <c r="E9" s="2">
        <v>125.97</v>
      </c>
      <c r="F9" s="2">
        <v>179.95</v>
      </c>
      <c r="G9" s="3">
        <f>($F$9-E9)/F9</f>
        <v>0.29997221450402883</v>
      </c>
    </row>
    <row r="10" spans="2:7">
      <c r="E10" s="2">
        <f>SUM(E13:E44)</f>
        <v>171.57</v>
      </c>
      <c r="F10" s="2">
        <f>SUM(F13:F45)</f>
        <v>363.08</v>
      </c>
      <c r="G10" s="3">
        <f>(F10-E9)/F10</f>
        <v>0.65305166905365208</v>
      </c>
    </row>
    <row r="11" spans="2:7">
      <c r="B11" t="s">
        <v>60</v>
      </c>
      <c r="E11" s="2">
        <f>E9-E10</f>
        <v>-45.599999999999994</v>
      </c>
      <c r="F11" s="2"/>
    </row>
    <row r="12" spans="2:7">
      <c r="E12" s="2"/>
      <c r="F12" s="2"/>
    </row>
    <row r="13" spans="2:7">
      <c r="B13" t="s">
        <v>0</v>
      </c>
      <c r="C13" t="s">
        <v>12</v>
      </c>
      <c r="D13" s="1" t="s">
        <v>1</v>
      </c>
      <c r="E13" s="2">
        <v>5.47</v>
      </c>
      <c r="F13" s="2">
        <f>E13*2</f>
        <v>10.94</v>
      </c>
    </row>
    <row r="14" spans="2:7">
      <c r="B14" t="s">
        <v>2</v>
      </c>
      <c r="C14" t="s">
        <v>12</v>
      </c>
      <c r="D14" s="1" t="s">
        <v>1</v>
      </c>
      <c r="E14" s="2">
        <v>4.47</v>
      </c>
      <c r="F14" s="2">
        <f t="shared" ref="F14:F47" si="0">E14*2</f>
        <v>8.94</v>
      </c>
    </row>
    <row r="15" spans="2:7">
      <c r="B15" t="s">
        <v>3</v>
      </c>
      <c r="C15" t="s">
        <v>12</v>
      </c>
      <c r="D15" s="1" t="s">
        <v>1</v>
      </c>
      <c r="E15" s="2">
        <v>3.47</v>
      </c>
      <c r="F15" s="2">
        <f t="shared" si="0"/>
        <v>6.94</v>
      </c>
    </row>
    <row r="16" spans="2:7">
      <c r="B16" t="s">
        <v>4</v>
      </c>
      <c r="C16" t="s">
        <v>12</v>
      </c>
      <c r="D16" s="1" t="s">
        <v>5</v>
      </c>
      <c r="E16" s="2">
        <v>9.9700000000000006</v>
      </c>
      <c r="F16" s="2">
        <f t="shared" si="0"/>
        <v>19.940000000000001</v>
      </c>
    </row>
    <row r="17" spans="2:6">
      <c r="B17" t="s">
        <v>6</v>
      </c>
      <c r="D17" s="1" t="s">
        <v>1</v>
      </c>
      <c r="E17" s="2">
        <v>6.97</v>
      </c>
      <c r="F17" s="2">
        <f t="shared" si="0"/>
        <v>13.94</v>
      </c>
    </row>
    <row r="18" spans="2:6">
      <c r="B18" t="s">
        <v>7</v>
      </c>
      <c r="D18" s="1" t="s">
        <v>1</v>
      </c>
      <c r="E18" s="2">
        <v>3.75</v>
      </c>
      <c r="F18" s="2">
        <f t="shared" si="0"/>
        <v>7.5</v>
      </c>
    </row>
    <row r="19" spans="2:6">
      <c r="B19" t="s">
        <v>8</v>
      </c>
      <c r="D19" s="1" t="s">
        <v>9</v>
      </c>
      <c r="E19" s="2">
        <v>9.9499999999999993</v>
      </c>
      <c r="F19" s="2">
        <f t="shared" si="0"/>
        <v>19.899999999999999</v>
      </c>
    </row>
    <row r="20" spans="2:6">
      <c r="B20" t="s">
        <v>10</v>
      </c>
      <c r="C20" t="s">
        <v>12</v>
      </c>
      <c r="D20" s="1" t="s">
        <v>1</v>
      </c>
      <c r="E20" s="2">
        <v>3.97</v>
      </c>
      <c r="F20" s="2">
        <f t="shared" si="0"/>
        <v>7.94</v>
      </c>
    </row>
    <row r="21" spans="2:6">
      <c r="B21" t="s">
        <v>11</v>
      </c>
      <c r="C21" t="s">
        <v>12</v>
      </c>
      <c r="D21" s="1" t="s">
        <v>1</v>
      </c>
      <c r="E21" s="2">
        <v>3.47</v>
      </c>
      <c r="F21" s="2">
        <f t="shared" si="0"/>
        <v>6.94</v>
      </c>
    </row>
    <row r="22" spans="2:6">
      <c r="B22" t="s">
        <v>13</v>
      </c>
      <c r="C22" t="s">
        <v>12</v>
      </c>
      <c r="D22" s="1" t="s">
        <v>1</v>
      </c>
      <c r="E22" s="2">
        <v>7.95</v>
      </c>
      <c r="F22" s="2">
        <f t="shared" si="0"/>
        <v>15.9</v>
      </c>
    </row>
    <row r="23" spans="2:6">
      <c r="B23" t="s">
        <v>14</v>
      </c>
      <c r="D23" s="1" t="s">
        <v>1</v>
      </c>
      <c r="E23" s="2">
        <v>3.47</v>
      </c>
      <c r="F23" s="2">
        <f t="shared" si="0"/>
        <v>6.94</v>
      </c>
    </row>
    <row r="24" spans="2:6">
      <c r="B24" t="s">
        <v>15</v>
      </c>
      <c r="D24" s="1" t="s">
        <v>1</v>
      </c>
      <c r="E24" s="2">
        <v>10.95</v>
      </c>
      <c r="F24" s="2">
        <f t="shared" si="0"/>
        <v>21.9</v>
      </c>
    </row>
    <row r="25" spans="2:6">
      <c r="B25" t="s">
        <v>16</v>
      </c>
      <c r="C25" t="s">
        <v>12</v>
      </c>
      <c r="D25" s="1" t="s">
        <v>1</v>
      </c>
      <c r="E25" s="2">
        <v>3.75</v>
      </c>
      <c r="F25" s="2">
        <f t="shared" si="0"/>
        <v>7.5</v>
      </c>
    </row>
    <row r="26" spans="2:6">
      <c r="B26" t="s">
        <v>17</v>
      </c>
      <c r="C26" t="s">
        <v>12</v>
      </c>
      <c r="D26" s="1" t="s">
        <v>1</v>
      </c>
      <c r="E26" s="2">
        <v>4.47</v>
      </c>
      <c r="F26" s="2">
        <f t="shared" si="0"/>
        <v>8.94</v>
      </c>
    </row>
    <row r="27" spans="2:6">
      <c r="B27" t="s">
        <v>18</v>
      </c>
      <c r="D27" s="1" t="s">
        <v>1</v>
      </c>
      <c r="E27" s="2">
        <v>4.97</v>
      </c>
      <c r="F27" s="2">
        <f t="shared" si="0"/>
        <v>9.94</v>
      </c>
    </row>
    <row r="28" spans="2:6">
      <c r="B28" t="s">
        <v>19</v>
      </c>
      <c r="C28" t="s">
        <v>12</v>
      </c>
      <c r="D28" s="1" t="s">
        <v>1</v>
      </c>
      <c r="E28" s="2">
        <v>3.97</v>
      </c>
      <c r="F28" s="2">
        <f t="shared" si="0"/>
        <v>7.94</v>
      </c>
    </row>
    <row r="29" spans="2:6">
      <c r="B29" t="s">
        <v>20</v>
      </c>
      <c r="D29" s="1" t="s">
        <v>1</v>
      </c>
      <c r="E29" s="2">
        <v>4.47</v>
      </c>
      <c r="F29" s="2">
        <f t="shared" si="0"/>
        <v>8.94</v>
      </c>
    </row>
    <row r="30" spans="2:6">
      <c r="B30" t="s">
        <v>21</v>
      </c>
      <c r="D30" s="1" t="s">
        <v>1</v>
      </c>
      <c r="E30" s="2">
        <v>4.47</v>
      </c>
      <c r="F30" s="2">
        <f t="shared" si="0"/>
        <v>8.94</v>
      </c>
    </row>
    <row r="31" spans="2:6">
      <c r="B31" t="s">
        <v>22</v>
      </c>
      <c r="D31" s="1" t="s">
        <v>1</v>
      </c>
      <c r="E31" s="2">
        <v>5.47</v>
      </c>
      <c r="F31" s="2">
        <f t="shared" si="0"/>
        <v>10.94</v>
      </c>
    </row>
    <row r="32" spans="2:6">
      <c r="B32" t="s">
        <v>23</v>
      </c>
      <c r="C32" t="s">
        <v>12</v>
      </c>
      <c r="D32" s="1" t="s">
        <v>1</v>
      </c>
      <c r="E32" s="2">
        <v>6.47</v>
      </c>
      <c r="F32" s="2">
        <f t="shared" si="0"/>
        <v>12.94</v>
      </c>
    </row>
    <row r="33" spans="2:7">
      <c r="B33" t="s">
        <v>24</v>
      </c>
      <c r="D33" s="1" t="s">
        <v>1</v>
      </c>
      <c r="E33" s="2">
        <v>4.47</v>
      </c>
      <c r="F33" s="2">
        <f t="shared" si="0"/>
        <v>8.94</v>
      </c>
    </row>
    <row r="34" spans="2:7">
      <c r="B34" t="s">
        <v>25</v>
      </c>
      <c r="D34" s="1" t="s">
        <v>1</v>
      </c>
      <c r="E34" s="2">
        <v>5.97</v>
      </c>
      <c r="F34" s="2">
        <f t="shared" si="0"/>
        <v>11.94</v>
      </c>
    </row>
    <row r="35" spans="2:7">
      <c r="B35" t="s">
        <v>26</v>
      </c>
      <c r="D35" s="1" t="s">
        <v>1</v>
      </c>
      <c r="E35" s="2">
        <v>3.97</v>
      </c>
      <c r="F35" s="2">
        <f t="shared" si="0"/>
        <v>7.94</v>
      </c>
    </row>
    <row r="36" spans="2:7">
      <c r="B36" t="s">
        <v>27</v>
      </c>
      <c r="D36" s="1" t="s">
        <v>9</v>
      </c>
      <c r="E36" s="2">
        <v>4.47</v>
      </c>
      <c r="F36" s="2">
        <f t="shared" si="0"/>
        <v>8.94</v>
      </c>
    </row>
    <row r="37" spans="2:7">
      <c r="B37" t="s">
        <v>28</v>
      </c>
      <c r="D37" s="1" t="s">
        <v>1</v>
      </c>
      <c r="E37" s="2">
        <v>8.9700000000000006</v>
      </c>
      <c r="F37" s="2">
        <f t="shared" si="0"/>
        <v>17.940000000000001</v>
      </c>
    </row>
    <row r="38" spans="2:7">
      <c r="B38" t="s">
        <v>29</v>
      </c>
      <c r="C38" t="s">
        <v>12</v>
      </c>
      <c r="D38" s="1" t="s">
        <v>1</v>
      </c>
      <c r="E38" s="2">
        <v>4.97</v>
      </c>
      <c r="F38" s="2">
        <f t="shared" si="0"/>
        <v>9.94</v>
      </c>
    </row>
    <row r="39" spans="2:7">
      <c r="B39" t="s">
        <v>30</v>
      </c>
      <c r="D39" s="1" t="s">
        <v>1</v>
      </c>
      <c r="E39" s="2"/>
      <c r="F39" s="2">
        <f t="shared" si="0"/>
        <v>0</v>
      </c>
    </row>
    <row r="40" spans="2:7">
      <c r="B40" t="s">
        <v>31</v>
      </c>
      <c r="D40" s="1" t="s">
        <v>1</v>
      </c>
      <c r="E40" s="2">
        <v>6.47</v>
      </c>
      <c r="F40" s="2">
        <f t="shared" si="0"/>
        <v>12.94</v>
      </c>
    </row>
    <row r="41" spans="2:7">
      <c r="B41" t="s">
        <v>32</v>
      </c>
      <c r="D41" s="1" t="s">
        <v>33</v>
      </c>
      <c r="E41" s="2">
        <v>4.47</v>
      </c>
      <c r="F41" s="2">
        <f t="shared" si="0"/>
        <v>8.94</v>
      </c>
    </row>
    <row r="42" spans="2:7">
      <c r="B42" t="s">
        <v>34</v>
      </c>
      <c r="D42" s="1" t="s">
        <v>1</v>
      </c>
      <c r="E42" s="2">
        <v>3.97</v>
      </c>
      <c r="F42" s="2">
        <f t="shared" si="0"/>
        <v>7.94</v>
      </c>
    </row>
    <row r="43" spans="2:7">
      <c r="B43" t="s">
        <v>35</v>
      </c>
      <c r="D43" s="1" t="s">
        <v>1</v>
      </c>
      <c r="E43" s="2">
        <v>7.47</v>
      </c>
      <c r="F43" s="2">
        <f t="shared" si="0"/>
        <v>14.94</v>
      </c>
    </row>
    <row r="44" spans="2:7">
      <c r="B44" t="s">
        <v>36</v>
      </c>
      <c r="D44" s="1" t="s">
        <v>1</v>
      </c>
      <c r="E44" s="2">
        <v>4.47</v>
      </c>
      <c r="F44" s="2">
        <f t="shared" si="0"/>
        <v>8.94</v>
      </c>
    </row>
    <row r="45" spans="2:7">
      <c r="B45" t="s">
        <v>38</v>
      </c>
      <c r="E45" s="2">
        <v>9.9700000000000006</v>
      </c>
      <c r="F45" s="2">
        <f t="shared" si="0"/>
        <v>19.940000000000001</v>
      </c>
    </row>
    <row r="46" spans="2:7">
      <c r="E46" s="2"/>
      <c r="F46" s="2"/>
    </row>
    <row r="47" spans="2:7">
      <c r="E47" s="2">
        <f>SUM(E12:E45)</f>
        <v>181.54</v>
      </c>
      <c r="F47" s="2">
        <f t="shared" si="0"/>
        <v>363.08</v>
      </c>
      <c r="G47" s="3">
        <f>(F47-E47)/F47</f>
        <v>0.5</v>
      </c>
    </row>
  </sheetData>
  <phoneticPr fontId="1" type="noConversion"/>
  <pageMargins left="0.75000000000000011" right="0.75000000000000011" top="1" bottom="1" header="0.5" footer="0.5"/>
  <pageSetup paperSize="9" scale="70" orientation="landscape" horizontalDpi="4294967292" verticalDpi="4294967292"/>
  <drawing r:id="rId1"/>
  <extLst>
    <ext xmlns:mx="http://schemas.microsoft.com/office/mac/excel/2008/main" uri="{64002731-A6B0-56B0-2670-7721B7C09600}">
      <mx:PLV Mode="0" OnePage="0" WScale="10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Top 6 Synergies Organic Set</vt:lpstr>
      <vt:lpstr>Top 6 Single Organic Set</vt:lpstr>
      <vt:lpstr>Gift Set #4</vt:lpstr>
      <vt:lpstr>Gift Set #2</vt:lpstr>
      <vt:lpstr>Gift Set #1</vt:lpstr>
      <vt:lpstr>Cleaning Set</vt:lpstr>
      <vt:lpstr>KidSafe Organic Set</vt:lpstr>
      <vt:lpstr>KidSafe Wellness</vt:lpstr>
      <vt:lpstr>Top 32</vt:lpstr>
      <vt:lpstr>工作表3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</dc:creator>
  <cp:lastModifiedBy>W</cp:lastModifiedBy>
  <cp:lastPrinted>2018-11-27T12:17:36Z</cp:lastPrinted>
  <dcterms:created xsi:type="dcterms:W3CDTF">2018-11-27T11:04:20Z</dcterms:created>
  <dcterms:modified xsi:type="dcterms:W3CDTF">2018-11-29T02:19:47Z</dcterms:modified>
</cp:coreProperties>
</file>